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laims log" sheetId="2" state="visible" r:id="rId4"/>
    <sheet name="Dashboard" sheetId="3" state="visible" r:id="rId5"/>
    <sheet name="Policy &amp; sources" sheetId="4" state="visible" r:id="rId6"/>
  </sheets>
  <definedNames>
    <definedName function="false" hidden="true" localSheetId="1" name="_xlnm._FilterDatabase" vbProcedure="false">'Claims log'!$A$5:$U$1005</definedName>
    <definedName function="false" hidden="false" localSheetId="2" name="_xlnm.Print_Area" vbProcedure="false">Dashboard!$A$1:$K$62</definedName>
    <definedName function="false" hidden="false" localSheetId="3" name="_xlnm.Print_Area" vbProcedure="false">'Policy &amp; sources'!$A$1:$F$56</definedName>
    <definedName function="false" hidden="false" localSheetId="0" name="_xlnm.Print_Area" vbProcedure="false">'Start here'!$A$1:$G$31</definedName>
    <definedName function="false" hidden="false" name="ClaimStatuses" vbProcedure="false">'Policy &amp; sources'!$B$26:$B$34</definedName>
    <definedName function="false" hidden="false" name="ClaimTypes" vbProcedure="false">'Policy &amp; sources'!$B$15:$B$22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<sst xmlns="http://schemas.openxmlformats.org/spreadsheetml/2006/main" count="217" uniqueCount="183">
  <si>
    <t xml:space="preserve">TidyPayouts</t>
  </si>
  <si>
    <t xml:space="preserve">FREE SELLER SPREADSHEET</t>
  </si>
  <si>
    <t xml:space="preserve">Amazon FBA Reimbursement Tracker</t>
  </si>
  <si>
    <t xml:space="preserve">Log every lost, damaged, short, returned or overcharged unit, count down the 60-day claim window, and reconcile what you expected with what Amazon actually paid.</t>
  </si>
  <si>
    <t xml:space="preserve">Version 1.0  ·  Updated October 2026  ·  tidypayouts.com/spreadsheets</t>
  </si>
  <si>
    <t xml:space="preserve">HOW TO USE THIS WORKBOOK</t>
  </si>
  <si>
    <t xml:space="preserve">1  Log the issue when you see it</t>
  </si>
  <si>
    <t xml:space="preserve">Add one row per claim. The 60-day clock starts when the discrepancy is identified, so do not wait for month-end. The three grey rows in Claims log are examples — delete them before you start.</t>
  </si>
  <si>
    <t xml:space="preserve">2  Enter your cost basis</t>
  </si>
  <si>
    <t xml:space="preserve">Use your true unit cost (supplier cost plus freight, duty and prep), not the retail price. Since March 2025 Amazon reimburses on a manufacturing/sourcing-cost basis, so your cost record is the evidence that matters.</t>
  </si>
  <si>
    <t xml:space="preserve">3  Set the window</t>
  </si>
  <si>
    <t xml:space="preserve">Column K defaults to 60 days for fulfillment-center claims and 90 for fee overcharges. Change it if Amazon's current policy for your claim type says otherwise. The deadline and days-left columns recalculate.</t>
  </si>
  <si>
    <t xml:space="preserve">4  File, then record the case</t>
  </si>
  <si>
    <t xml:space="preserve">Enter the date filed and the case ID. Move the status to Filed, In review, Approved, Denied, Appealed or Paid as the case moves. Do not file a duplicate if Amazon already reimbursed automatically.</t>
  </si>
  <si>
    <t xml:space="preserve">5  Reconcile the money</t>
  </si>
  <si>
    <t xml:space="preserve">Enter what you actually received in Amount received. The variance column shows the gap against your expected recovery, and the dashboard separates expected from recovered.</t>
  </si>
  <si>
    <t xml:space="preserve">6  Review the dashboard weekly</t>
  </si>
  <si>
    <t xml:space="preserve">The dashboard counts open claims, overdue claims, recovery rate and the next deadlines. A weekly 30-minute audit is the single highest-return habit in FBA administration.</t>
  </si>
  <si>
    <t xml:space="preserve">THE ONE RULE</t>
  </si>
  <si>
    <t xml:space="preserve">Audit weekly. The window is short, and a claim you never file is a donation to Amazon.</t>
  </si>
  <si>
    <t xml:space="preserve">WHAT'S INSIDE</t>
  </si>
  <si>
    <t xml:space="preserve">Claims log</t>
  </si>
  <si>
    <t xml:space="preserve">21 columns covering the issue, evidence, deadline, filing, decision, payment and variance.</t>
  </si>
  <si>
    <t xml:space="preserve">Dashboard</t>
  </si>
  <si>
    <t xml:space="preserve">Open and overdue claims, expected versus recovered, recovery rate, aging and a claim-type breakdown.</t>
  </si>
  <si>
    <t xml:space="preserve">Policy &amp; sources</t>
  </si>
  <si>
    <t xml:space="preserve">2026 claim types and windows, the evidence pack, the cost-basis change and links to check.</t>
  </si>
  <si>
    <t xml:space="preserve">WHAT THIS WORKBOOK DOES NOT DO</t>
  </si>
  <si>
    <t xml:space="preserve">•  It does not file a claim with Amazon, connect to Seller Central or read your reports. You still need to pull the Inventory Ledger, Received Inventory, Returns and Reimbursements reports and attach the evidence.</t>
  </si>
  <si>
    <t xml:space="preserve">•  It does not decide whether Amazon's policy applies to your exact case. Deadlines and eligibility can change; confirm the current policy in Seller Central before you rely on a date.</t>
  </si>
  <si>
    <t xml:space="preserve">•  It does not calculate tax. Reimbursements can be taxable income or a recovery of cost depending on your accounting, so check with your accountant.</t>
  </si>
  <si>
    <t xml:space="preserve">SOURCES</t>
  </si>
  <si>
    <t xml:space="preserve">Amazon FBA lost and damaged inventory reimbursement policy</t>
  </si>
  <si>
    <t xml:space="preserve">Amazon inventory ledger and adjustments</t>
  </si>
  <si>
    <t xml:space="preserve">TidyPayouts guide: FBA reimbursements and bookkeeping</t>
  </si>
  <si>
    <t xml:space="preserve">One row per claim. Rows 6–8 are examples — delete them before you start. Column K is the claim window in days; column M counts down to the deadline.</t>
  </si>
  <si>
    <t xml:space="preserve">Claim ID</t>
  </si>
  <si>
    <t xml:space="preserve">Date identified</t>
  </si>
  <si>
    <t xml:space="preserve">Claim type</t>
  </si>
  <si>
    <t xml:space="preserve">Report / source</t>
  </si>
  <si>
    <t xml:space="preserve">ASIN</t>
  </si>
  <si>
    <t xml:space="preserve">SKU / FNSKU</t>
  </si>
  <si>
    <t xml:space="preserve">Order / shipment ID</t>
  </si>
  <si>
    <t xml:space="preserve">Units</t>
  </si>
  <si>
    <t xml:space="preserve">Unit cost basis</t>
  </si>
  <si>
    <t xml:space="preserve">Expected recovery</t>
  </si>
  <si>
    <t xml:space="preserve">Window (days)</t>
  </si>
  <si>
    <t xml:space="preserve">Deadline</t>
  </si>
  <si>
    <t xml:space="preserve">Days left</t>
  </si>
  <si>
    <t xml:space="preserve">Status</t>
  </si>
  <si>
    <t xml:space="preserve">Date filed</t>
  </si>
  <si>
    <t xml:space="preserve">Case ID</t>
  </si>
  <si>
    <t xml:space="preserve">Amount received</t>
  </si>
  <si>
    <t xml:space="preserve">Recovered date</t>
  </si>
  <si>
    <t xml:space="preserve">Variance</t>
  </si>
  <si>
    <t xml:space="preserve">Notes</t>
  </si>
  <si>
    <t xml:space="preserve">Include</t>
  </si>
  <si>
    <t xml:space="preserve">Lost inventory (FC)</t>
  </si>
  <si>
    <t xml:space="preserve">Inventory Ledger</t>
  </si>
  <si>
    <t xml:space="preserve">B0EXAMPLE1</t>
  </si>
  <si>
    <t xml:space="preserve">MUG-12 / X00EXAMPLE</t>
  </si>
  <si>
    <t xml:space="preserve">FBA15EXAMPLE</t>
  </si>
  <si>
    <t xml:space="preserve">Filed</t>
  </si>
  <si>
    <t xml:space="preserve">1234567890</t>
  </si>
  <si>
    <t xml:space="preserve">EXAMPLE — lost in FC transfer; delete this row</t>
  </si>
  <si>
    <t xml:space="preserve">Yes</t>
  </si>
  <si>
    <t xml:space="preserve">Damaged inventory (FC)</t>
  </si>
  <si>
    <t xml:space="preserve">B0EXAMPLE2</t>
  </si>
  <si>
    <t xml:space="preserve">BOWL-04 / X00EXAMPLE2</t>
  </si>
  <si>
    <t xml:space="preserve">FBA16EXAMPLE</t>
  </si>
  <si>
    <t xml:space="preserve">Paid</t>
  </si>
  <si>
    <t xml:space="preserve">1234567891</t>
  </si>
  <si>
    <t xml:space="preserve">EXAMPLE — paid at Amazon's estimate; delete this row</t>
  </si>
  <si>
    <t xml:space="preserve">Customer return not received</t>
  </si>
  <si>
    <t xml:space="preserve">Returns report</t>
  </si>
  <si>
    <t xml:space="preserve">B0EXAMPLE3</t>
  </si>
  <si>
    <t xml:space="preserve">PLATE-02 / X00EXAMPLE3</t>
  </si>
  <si>
    <t xml:space="preserve">112-3456789-0123456</t>
  </si>
  <si>
    <t xml:space="preserve">Not filed</t>
  </si>
  <si>
    <t xml:space="preserve">EXAMPLE — refunded, no return scanned; delete this row</t>
  </si>
  <si>
    <t xml:space="preserve">Where the money stands</t>
  </si>
  <si>
    <t xml:space="preserve">Only rows marked Include = Yes count here. The three example rows are included so you can see the dashboard working — delete them before you start.</t>
  </si>
  <si>
    <t xml:space="preserve">As of</t>
  </si>
  <si>
    <t xml:space="preserve">Claims tracked</t>
  </si>
  <si>
    <t xml:space="preserve">Open claims</t>
  </si>
  <si>
    <t xml:space="preserve">Recovered</t>
  </si>
  <si>
    <t xml:space="preserve">Recovery rate</t>
  </si>
  <si>
    <t xml:space="preserve">Overdue</t>
  </si>
  <si>
    <t xml:space="preserve">Average days to recover</t>
  </si>
  <si>
    <t xml:space="preserve">Expected still open</t>
  </si>
  <si>
    <t xml:space="preserve">BY CLAIM TYPE</t>
  </si>
  <si>
    <t xml:space="preserve">Claims</t>
  </si>
  <si>
    <t xml:space="preserve">Expected</t>
  </si>
  <si>
    <t xml:space="preserve">Recovery %</t>
  </si>
  <si>
    <t xml:space="preserve">Open</t>
  </si>
  <si>
    <t xml:space="preserve">Inbound shipment shortage</t>
  </si>
  <si>
    <t xml:space="preserve">Fee overcharge</t>
  </si>
  <si>
    <t xml:space="preserve">Removal or disposal error</t>
  </si>
  <si>
    <t xml:space="preserve">Underpaid reimbursement</t>
  </si>
  <si>
    <t xml:space="preserve">Other</t>
  </si>
  <si>
    <t xml:space="preserve">OPEN CLAIM AGING</t>
  </si>
  <si>
    <t xml:space="preserve">Bucket</t>
  </si>
  <si>
    <t xml:space="preserve">0–14 days</t>
  </si>
  <si>
    <t xml:space="preserve">15–30 days</t>
  </si>
  <si>
    <t xml:space="preserve">31–45 days</t>
  </si>
  <si>
    <t xml:space="preserve">46–60 days</t>
  </si>
  <si>
    <t xml:space="preserve">Over 60 days</t>
  </si>
  <si>
    <t xml:space="preserve">Past deadline</t>
  </si>
  <si>
    <t xml:space="preserve">Policy, evidence and sources</t>
  </si>
  <si>
    <t xml:space="preserve">What changed in 2024–2026, what to attach to a claim, and where to check the current rule before you file.</t>
  </si>
  <si>
    <t xml:space="preserve">WHAT CHANGED</t>
  </si>
  <si>
    <t xml:space="preserve">•  23 October 2024 — Amazon cut the fulfillment-center claim window from 18 months to 60 days. The old quarterly or annual back-claim sweep no longer works.</t>
  </si>
  <si>
    <t xml:space="preserve">•  1 November 2024 (US) — Amazon began automatically reimbursing many lost-inventory cases. Automatic does not mean correct: the amount is Amazon's estimate.</t>
  </si>
  <si>
    <t xml:space="preserve">•  31 March 2025 — reimbursement valuation moved from the selling price to the manufacturing/sourcing cost. Payouts are lower, and your cost documentation is now the leverage.</t>
  </si>
  <si>
    <t xml:space="preserve">•  2026 — underpaid automatic reimbursements are the least-watched claim type. Compare every auto-reimbursement with your true landed cost, not just the unit price.</t>
  </si>
  <si>
    <t xml:space="preserve">•  Windows and eligibility can change again. Column K in the Claims log is editable for a reason: confirm the current policy in Seller Central before you rely on a deadline.</t>
  </si>
  <si>
    <t xml:space="preserve">CLAIM TYPES AND TYPICAL WINDOWS</t>
  </si>
  <si>
    <t xml:space="preserve">Default window</t>
  </si>
  <si>
    <t xml:space="preserve">Evidence to attach</t>
  </si>
  <si>
    <t xml:space="preserve">What it covers</t>
  </si>
  <si>
    <t xml:space="preserve">Inventory Ledger event, FNSKU, shipment ID, cost invoice</t>
  </si>
  <si>
    <t xml:space="preserve">Unit disappeared inside a fulfillment center.</t>
  </si>
  <si>
    <t xml:space="preserve">Inventory Ledger event, photos if available, cost invoice</t>
  </si>
  <si>
    <t xml:space="preserve">Warehouse damage or destruction you did not authorize.</t>
  </si>
  <si>
    <t xml:space="preserve">Shipment ID, bill of lading, packing list, received-quantity report</t>
  </si>
  <si>
    <t xml:space="preserve">Units shipped but not checked in at the fulfillment center.</t>
  </si>
  <si>
    <t xml:space="preserve">Order ID, refund date, return tracking and status</t>
  </si>
  <si>
    <t xml:space="preserve">Customer refunded but the unit never came back.</t>
  </si>
  <si>
    <t xml:space="preserve">Fee Preview, measured dimensions and weight, invoice</t>
  </si>
  <si>
    <t xml:space="preserve">Wrong size tier or weight inflated a fulfillment fee.</t>
  </si>
  <si>
    <t xml:space="preserve">Removal order, carrier tracking, received quantity</t>
  </si>
  <si>
    <t xml:space="preserve">Removal completed but units were lost or short.</t>
  </si>
  <si>
    <t xml:space="preserve">Reimbursement report, cost documentation, prior case</t>
  </si>
  <si>
    <t xml:space="preserve">Amazon paid, but below your documented cost basis.</t>
  </si>
  <si>
    <t xml:space="preserve">Describe the issue and attach the supporting report</t>
  </si>
  <si>
    <t xml:space="preserve">Anything that does not fit the categories above.</t>
  </si>
  <si>
    <t xml:space="preserve">STATUS OPTIONS</t>
  </si>
  <si>
    <t xml:space="preserve">Meaning</t>
  </si>
  <si>
    <t xml:space="preserve">Identified but not submitted yet.</t>
  </si>
  <si>
    <t xml:space="preserve">Case submitted, waiting for Amazon.</t>
  </si>
  <si>
    <t xml:space="preserve">In review</t>
  </si>
  <si>
    <t xml:space="preserve">Amazon is actively reviewing.</t>
  </si>
  <si>
    <t xml:space="preserve">Approved</t>
  </si>
  <si>
    <t xml:space="preserve">Approved but not yet received.</t>
  </si>
  <si>
    <t xml:space="preserve">Partially approved</t>
  </si>
  <si>
    <t xml:space="preserve">Some units or amount approved.</t>
  </si>
  <si>
    <t xml:space="preserve">Denied</t>
  </si>
  <si>
    <t xml:space="preserve">Rejected; consider an appeal.</t>
  </si>
  <si>
    <t xml:space="preserve">Appealed</t>
  </si>
  <si>
    <t xml:space="preserve">Reopened with additional evidence.</t>
  </si>
  <si>
    <t xml:space="preserve">Cash or inventory reimbursement received.</t>
  </si>
  <si>
    <t xml:space="preserve">Closed</t>
  </si>
  <si>
    <t xml:space="preserve">No further action; record the outcome.</t>
  </si>
  <si>
    <t xml:space="preserve">COST BASIS: THE NUMBER THAT DECIDES THE PAYOUT</t>
  </si>
  <si>
    <t xml:space="preserve">•  Since March 2025 Amazon estimates your manufacturing cost from its own data. If its estimate is below your real cost, the automatic reimbursement is underpaid. You can provide sourcing-cost documentation to support a higher figure.</t>
  </si>
  <si>
    <t xml:space="preserve">•  Keep your own landed cost per unit — supplier price, inbound freight, duty, prep and labels. Amazon's manufacturing-cost definition may exclude some of those, so track the full landed cost separately and use the accepted cost basis in the claim itself.</t>
  </si>
  <si>
    <t xml:space="preserve">•  The per-unit reimbursement cap is $5,000. High-value units need separate handling and stronger documentation.</t>
  </si>
  <si>
    <t xml:space="preserve">•  A reimbursement can be cash or inventory replacement. Record which one you received; the accounting treatment is different.</t>
  </si>
  <si>
    <t xml:space="preserve">EVIDENCE PACK</t>
  </si>
  <si>
    <t xml:space="preserve">•  The report row that shows the discrepancy — Inventory Ledger, Received Inventory, Returns or Reimbursements.</t>
  </si>
  <si>
    <t xml:space="preserve">•  The identifiers: shipment ID, order ID, FNSKU or ASIN, and the exact quantity.</t>
  </si>
  <si>
    <t xml:space="preserve">•  The cost evidence: supplier invoice, purchase order, freight and duty records, and a screenshot of the unit-cost basis.</t>
  </si>
  <si>
    <t xml:space="preserve">•  A short factual case description: what happened, when, how many units, and the report data that proves it.</t>
  </si>
  <si>
    <t xml:space="preserve">SOURCES TO CHECK</t>
  </si>
  <si>
    <t xml:space="preserve">Source</t>
  </si>
  <si>
    <t xml:space="preserve">Link</t>
  </si>
  <si>
    <t xml:space="preserve">Why it matters</t>
  </si>
  <si>
    <t xml:space="preserve">Amazon FBA reimbursement policy</t>
  </si>
  <si>
    <t xml:space="preserve">https://sellercentral.amazon.com/help/hub/reference/external/G200213130</t>
  </si>
  <si>
    <t xml:space="preserve">The current policy and claim windows.</t>
  </si>
  <si>
    <t xml:space="preserve">Amazon inventory ledger</t>
  </si>
  <si>
    <t xml:space="preserve">https://sellercentral.amazon.com/help/hub/reference/external/G201101090</t>
  </si>
  <si>
    <t xml:space="preserve">Reason codes and adjustments.</t>
  </si>
  <si>
    <t xml:space="preserve">BeanHawk — 2026 reimbursement guide</t>
  </si>
  <si>
    <t xml:space="preserve">https://beanhawk.com/guides/amazon-fba-reimbursement-guide</t>
  </si>
  <si>
    <t xml:space="preserve">A clear summary of the 60-day, auto-reimbursement and cost-basis changes.</t>
  </si>
  <si>
    <t xml:space="preserve">Nventory — 2026 reimbursement rules</t>
  </si>
  <si>
    <t xml:space="preserve">https://nventory.io/blog/amazon-reimbursement-rules-2026-how-to-claim</t>
  </si>
  <si>
    <t xml:space="preserve">Audit workflow and denial reasons.</t>
  </si>
  <si>
    <t xml:space="preserve">TidyPayouts — FBA reimbursements and bookkeeping</t>
  </si>
  <si>
    <t xml:space="preserve">https://tidypayouts.com/blog/fba-reimbursements-bookkeeping/</t>
  </si>
  <si>
    <t xml:space="preserve">How to record the recovery in your books.</t>
  </si>
  <si>
    <t xml:space="preserve">Windows are planning defaults, not legal advice. Amazon can change eligibility and deadlines; confirm the current policy in Seller Central and keep your own copy of the evidence.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</si>
</sst>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\$#,##0.00;[RED]&quot;-$&quot;#,##0.00"/>
    <numFmt numFmtId="168" formatCode="\$#,##0;[RED]&quot;-$&quot;#,##0"/>
    <numFmt numFmtId="169" formatCode="0.0%;[RED]\-0.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9"/>
      <color rgb="FFD8D8D8"/>
      <name val="Calibri"/>
      <family val="0"/>
      <charset val="1"/>
    </font>
    <font>
      <b val="true"/>
      <sz val="22"/>
      <color rgb="FF202123"/>
      <name val="Calibri"/>
      <family val="0"/>
      <charset val="1"/>
    </font>
    <font>
      <sz val="11"/>
      <color rgb="FF6E6E73"/>
      <name val="Calibri"/>
      <family val="0"/>
      <charset val="1"/>
    </font>
    <font>
      <sz val="9"/>
      <color rgb="FF6E6E73"/>
      <name val="Calibri"/>
      <family val="0"/>
      <charset val="1"/>
    </font>
    <font>
      <b val="true"/>
      <sz val="11"/>
      <color rgb="FF202123"/>
      <name val="Calibri"/>
      <family val="0"/>
      <charset val="1"/>
    </font>
    <font>
      <b val="true"/>
      <sz val="10"/>
      <color rgb="FF202123"/>
      <name val="Calibri"/>
      <family val="0"/>
      <charset val="1"/>
    </font>
    <font>
      <sz val="10"/>
      <color rgb="FF6E6E73"/>
      <name val="Calibri"/>
      <family val="0"/>
      <charset val="1"/>
    </font>
    <font>
      <b val="true"/>
      <sz val="15"/>
      <color rgb="FF202123"/>
      <name val="Calibri"/>
      <family val="0"/>
      <charset val="1"/>
    </font>
    <font>
      <u val="single"/>
      <sz val="10"/>
      <color rgb="FF187450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i val="true"/>
      <sz val="9"/>
      <color rgb="FF6E6E73"/>
      <name val="Calibri"/>
      <family val="0"/>
      <charset val="1"/>
    </font>
    <font>
      <sz val="10"/>
      <color rgb="FF202123"/>
      <name val="Calibri"/>
      <family val="0"/>
      <charset val="1"/>
    </font>
    <font>
      <b val="true"/>
      <sz val="8"/>
      <color rgb="FF6E6E73"/>
      <name val="Calibri"/>
      <family val="0"/>
      <charset val="1"/>
    </font>
    <font>
      <sz val="11"/>
      <color rgb="FF202123"/>
      <name val="Calibri"/>
      <family val="0"/>
      <charset val="1"/>
    </font>
    <font>
      <b val="true"/>
      <sz val="20"/>
      <color rgb="FF202123"/>
      <name val="Calibri"/>
      <family val="0"/>
      <charset val="1"/>
    </font>
    <font>
      <b val="true"/>
      <sz val="12"/>
      <color rgb="FF202123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u val="single"/>
      <sz val="9"/>
      <color rgb="FF18745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02123"/>
        <bgColor rgb="FF333300"/>
      </patternFill>
    </fill>
    <fill>
      <patternFill patternType="solid">
        <fgColor rgb="FFF7F7F8"/>
        <bgColor rgb="FFFFF9E6"/>
      </patternFill>
    </fill>
    <fill>
      <patternFill patternType="solid">
        <fgColor rgb="FFFFF9E6"/>
        <bgColor rgb="FFFFF4E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5E5E5"/>
      </bottom>
      <diagonal/>
    </border>
    <border diagonalUp="false" diagonalDown="false">
      <left/>
      <right/>
      <top/>
      <bottom style="hair">
        <color rgb="FFE5E5E5"/>
      </bottom>
      <diagonal/>
    </border>
    <border diagonalUp="false" diagonalDown="false"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20212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E6E7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7F7F8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8F3EC"/>
          <bgColor rgb="FF000000"/>
        </patternFill>
      </fill>
    </dxf>
    <dxf>
      <fill>
        <patternFill patternType="solid">
          <fgColor rgb="FFFFF4E0"/>
          <bgColor rgb="FF000000"/>
        </patternFill>
      </fill>
    </dxf>
    <dxf>
      <fill>
        <patternFill patternType="solid">
          <fgColor rgb="FF187450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ont>
        <name val="Calibri"/>
        <charset val="1"/>
        <family val="0"/>
        <color rgb="FFB91C1C"/>
      </font>
    </dxf>
    <dxf>
      <font>
        <name val="Calibri"/>
        <charset val="1"/>
        <family val="0"/>
        <color rgb="FF187450"/>
      </font>
      <fill>
        <patternFill>
          <bgColor rgb="FFE8F3EC"/>
        </patternFill>
      </fill>
    </dxf>
    <dxf>
      <font>
        <name val="Calibri"/>
        <charset val="1"/>
        <family val="0"/>
        <color rgb="FF8A5A00"/>
      </font>
      <fill>
        <patternFill>
          <bgColor rgb="FFFFF4E0"/>
        </patternFill>
      </fill>
    </dxf>
    <dxf>
      <font>
        <name val="Calibri"/>
        <charset val="1"/>
        <family val="0"/>
        <color rgb="FFB91C1C"/>
      </font>
      <fill>
        <patternFill>
          <bgColor rgb="FFFBEA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87450"/>
      <rgbColor rgb="FFB4B4B4"/>
      <rgbColor rgb="FF878787"/>
      <rgbColor rgb="FF9999FF"/>
      <rgbColor rgb="FF993366"/>
      <rgbColor rgb="FFFFF9E6"/>
      <rgbColor rgb="FFE8F3EC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8"/>
      <rgbColor rgb="FFE5E5E5"/>
      <rgbColor rgb="FFFFF4E0"/>
      <rgbColor rgb="FFFBEAE8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E6E73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2021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Expected vs recovered by claim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Dashboard!F18</c:f>
              <c:strCache>
                <c:ptCount val="1"/>
                <c:pt idx="0">
                  <c:v>Expected</c:v>
                </c:pt>
              </c:strCache>
            </c:strRef>
          </c:tx>
          <c:spPr>
            <a:solidFill>
              <a:srgbClr val="187450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Dashboard!$B$19:$B$26</c:f>
              <c:strCache>
                <c:ptCount val="8"/>
                <c:pt idx="0">
                  <c:v>Lost inventory (FC)</c:v>
                </c:pt>
                <c:pt idx="1">
                  <c:v>Damaged inventory (FC)</c:v>
                </c:pt>
                <c:pt idx="2">
                  <c:v>Inbound shipment shortage</c:v>
                </c:pt>
                <c:pt idx="3">
                  <c:v>Customer return not received</c:v>
                </c:pt>
                <c:pt idx="4">
                  <c:v>Fee overcharge</c:v>
                </c:pt>
                <c:pt idx="5">
                  <c:v>Removal or disposal error</c:v>
                </c:pt>
                <c:pt idx="6">
                  <c:v>Underpaid reimbursement</c:v>
                </c:pt>
                <c:pt idx="7">
                  <c:v>Other</c:v>
                </c:pt>
              </c:strCache>
            </c:strRef>
          </c:cat>
          <c:val>
            <c:numRef>
              <c:f>Dashboard!$F$19:$F$26</c:f>
              <c:numCache>
                <c:formatCode>\$#,##0.00;[RED]"-$"#,##0.00</c:formatCode>
                <c:ptCount val="8"/>
                <c:pt idx="0">
                  <c:v>50.4</c:v>
                </c:pt>
                <c:pt idx="1">
                  <c:v>18.6</c:v>
                </c:pt>
                <c:pt idx="2">
                  <c:v>0</c:v>
                </c:pt>
                <c:pt idx="3">
                  <c:v>10.8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Dashboard!H18</c:f>
              <c:strCache>
                <c:ptCount val="1"/>
                <c:pt idx="0">
                  <c:v>Recovered</c:v>
                </c:pt>
              </c:strCache>
            </c:strRef>
          </c:tx>
          <c:spPr>
            <a:solidFill>
              <a:srgbClr val="B4B4B4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Dashboard!$B$19:$B$26</c:f>
              <c:strCache>
                <c:ptCount val="8"/>
                <c:pt idx="0">
                  <c:v>Lost inventory (FC)</c:v>
                </c:pt>
                <c:pt idx="1">
                  <c:v>Damaged inventory (FC)</c:v>
                </c:pt>
                <c:pt idx="2">
                  <c:v>Inbound shipment shortage</c:v>
                </c:pt>
                <c:pt idx="3">
                  <c:v>Customer return not received</c:v>
                </c:pt>
                <c:pt idx="4">
                  <c:v>Fee overcharge</c:v>
                </c:pt>
                <c:pt idx="5">
                  <c:v>Removal or disposal error</c:v>
                </c:pt>
                <c:pt idx="6">
                  <c:v>Underpaid reimbursement</c:v>
                </c:pt>
                <c:pt idx="7">
                  <c:v>Other</c:v>
                </c:pt>
              </c:strCache>
            </c:strRef>
          </c:cat>
          <c:val>
            <c:numRef>
              <c:f>Dashboard!$H$19:$H$26</c:f>
              <c:numCache>
                <c:formatCode>\$#,##0.00;[RED]"-$"#,##0.00</c:formatCode>
                <c:ptCount val="8"/>
                <c:pt idx="0">
                  <c:v>0</c:v>
                </c:pt>
                <c:pt idx="1">
                  <c:v>18.6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45"/>
        <c:overlap val="0"/>
        <c:axId val="70482027"/>
        <c:axId val="10411536"/>
      </c:barChart>
      <c:catAx>
        <c:axId val="704820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0411536"/>
        <c:crosses val="autoZero"/>
        <c:auto val="1"/>
        <c:lblAlgn val="ctr"/>
        <c:lblOffset val="100"/>
        <c:noMultiLvlLbl val="0"/>
      </c:catAx>
      <c:valAx>
        <c:axId val="104115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[RED]&quot;-$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482027"/>
        <c:crosses val="autoZero"/>
        <c:crossBetween val="between"/>
      </c:valAx>
      <c:spPr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7</xdr:col>
      <xdr:colOff>903960</xdr:colOff>
      <xdr:row>56</xdr:row>
      <xdr:rowOff>1080</xdr:rowOff>
    </xdr:to>
    <xdr:graphicFrame>
      <xdr:nvGraphicFramePr>
        <xdr:cNvPr id="1" name="Chart 1"/>
        <xdr:cNvGraphicFramePr/>
      </xdr:nvGraphicFramePr>
      <xdr:xfrm>
        <a:off x="141120" y="90982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llercentral.amazon.com/help/hub/reference/external/G200213130" TargetMode="External"/><Relationship Id="rId2" Type="http://schemas.openxmlformats.org/officeDocument/2006/relationships/hyperlink" Target="https://sellercentral.amazon.com/help/hub/reference/external/G201101090" TargetMode="External"/><Relationship Id="rId3" Type="http://schemas.openxmlformats.org/officeDocument/2006/relationships/hyperlink" Target="https://tidypayouts.com/blog/fba-reimbursements-bookkeeping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sellercentral.amazon.com/help/hub/reference/external/G200213130" TargetMode="External"/><Relationship Id="rId2" Type="http://schemas.openxmlformats.org/officeDocument/2006/relationships/hyperlink" Target="https://sellercentral.amazon.com/help/hub/reference/external/G201101090" TargetMode="External"/><Relationship Id="rId3" Type="http://schemas.openxmlformats.org/officeDocument/2006/relationships/hyperlink" Target="https://beanhawk.com/guides/amazon-fba-reimbursement-guide" TargetMode="External"/><Relationship Id="rId4" Type="http://schemas.openxmlformats.org/officeDocument/2006/relationships/hyperlink" Target="https://nventory.io/blog/amazon-reimbursement-rules-2026-how-to-claim" TargetMode="External"/><Relationship Id="rId5" Type="http://schemas.openxmlformats.org/officeDocument/2006/relationships/hyperlink" Target="https://tidypayouts.com/blog/fba-reimbursements-bookkeeping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85"/>
    <col collapsed="false" customWidth="true" hidden="false" outlineLevel="0" max="4" min="4" style="0" width="3"/>
    <col collapsed="false" customWidth="true" hidden="false" outlineLevel="0" max="6" min="5" style="0" width="18"/>
    <col collapsed="false" customWidth="true" hidden="false" outlineLevel="0" max="7" min="7" style="0" width="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</row>
    <row r="2" customFormat="false" ht="33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3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</row>
    <row r="6" customFormat="false" ht="24" hidden="false" customHeight="true" outlineLevel="0" collapsed="false">
      <c r="A6" s="6" t="s">
        <v>5</v>
      </c>
      <c r="B6" s="6"/>
      <c r="C6" s="6"/>
      <c r="D6" s="6"/>
      <c r="E6" s="6"/>
      <c r="F6" s="6"/>
      <c r="G6" s="6"/>
    </row>
    <row r="7" customFormat="false" ht="43.5" hidden="false" customHeight="true" outlineLevel="0" collapsed="false">
      <c r="B7" s="7" t="s">
        <v>6</v>
      </c>
      <c r="C7" s="8" t="s">
        <v>7</v>
      </c>
      <c r="D7" s="8"/>
      <c r="E7" s="8"/>
      <c r="F7" s="8"/>
    </row>
    <row r="8" customFormat="false" ht="43.5" hidden="false" customHeight="true" outlineLevel="0" collapsed="false">
      <c r="B8" s="7" t="s">
        <v>8</v>
      </c>
      <c r="C8" s="8" t="s">
        <v>9</v>
      </c>
      <c r="D8" s="8"/>
      <c r="E8" s="8"/>
      <c r="F8" s="8"/>
    </row>
    <row r="9" customFormat="false" ht="43.5" hidden="false" customHeight="true" outlineLevel="0" collapsed="false">
      <c r="B9" s="7" t="s">
        <v>10</v>
      </c>
      <c r="C9" s="8" t="s">
        <v>11</v>
      </c>
      <c r="D9" s="8"/>
      <c r="E9" s="8"/>
      <c r="F9" s="8"/>
    </row>
    <row r="10" customFormat="false" ht="43.5" hidden="false" customHeight="true" outlineLevel="0" collapsed="false">
      <c r="B10" s="7" t="s">
        <v>12</v>
      </c>
      <c r="C10" s="8" t="s">
        <v>13</v>
      </c>
      <c r="D10" s="8"/>
      <c r="E10" s="8"/>
      <c r="F10" s="8"/>
    </row>
    <row r="11" customFormat="false" ht="43.5" hidden="false" customHeight="true" outlineLevel="0" collapsed="false">
      <c r="B11" s="7" t="s">
        <v>14</v>
      </c>
      <c r="C11" s="8" t="s">
        <v>15</v>
      </c>
      <c r="D11" s="8"/>
      <c r="E11" s="8"/>
      <c r="F11" s="8"/>
    </row>
    <row r="12" customFormat="false" ht="43.5" hidden="false" customHeight="true" outlineLevel="0" collapsed="false">
      <c r="B12" s="7" t="s">
        <v>16</v>
      </c>
      <c r="C12" s="8" t="s">
        <v>17</v>
      </c>
      <c r="D12" s="8"/>
      <c r="E12" s="8"/>
      <c r="F12" s="8"/>
    </row>
    <row r="14" customFormat="false" ht="24" hidden="false" customHeight="true" outlineLevel="0" collapsed="false">
      <c r="A14" s="6" t="s">
        <v>18</v>
      </c>
      <c r="B14" s="6"/>
      <c r="C14" s="6"/>
      <c r="D14" s="6"/>
      <c r="E14" s="6"/>
      <c r="F14" s="6"/>
      <c r="G14" s="6"/>
    </row>
    <row r="15" customFormat="false" ht="33.75" hidden="false" customHeight="true" outlineLevel="0" collapsed="false">
      <c r="B15" s="9" t="s">
        <v>19</v>
      </c>
      <c r="C15" s="9"/>
      <c r="D15" s="9"/>
      <c r="E15" s="9"/>
      <c r="F15" s="9"/>
    </row>
    <row r="17" customFormat="false" ht="24" hidden="false" customHeight="true" outlineLevel="0" collapsed="false">
      <c r="A17" s="6" t="s">
        <v>20</v>
      </c>
      <c r="B17" s="6"/>
      <c r="C17" s="6"/>
      <c r="D17" s="6"/>
      <c r="E17" s="6"/>
      <c r="F17" s="6"/>
      <c r="G17" s="6"/>
    </row>
    <row r="18" customFormat="false" ht="30" hidden="false" customHeight="true" outlineLevel="0" collapsed="false">
      <c r="B18" s="10" t="s">
        <v>21</v>
      </c>
      <c r="C18" s="11" t="s">
        <v>22</v>
      </c>
      <c r="D18" s="11"/>
      <c r="E18" s="11"/>
      <c r="F18" s="11"/>
    </row>
    <row r="19" customFormat="false" ht="30" hidden="false" customHeight="true" outlineLevel="0" collapsed="false">
      <c r="B19" s="10" t="s">
        <v>23</v>
      </c>
      <c r="C19" s="11" t="s">
        <v>24</v>
      </c>
      <c r="D19" s="11"/>
      <c r="E19" s="11"/>
      <c r="F19" s="11"/>
    </row>
    <row r="20" customFormat="false" ht="30" hidden="false" customHeight="true" outlineLevel="0" collapsed="false">
      <c r="B20" s="10" t="s">
        <v>25</v>
      </c>
      <c r="C20" s="11" t="s">
        <v>26</v>
      </c>
      <c r="D20" s="11"/>
      <c r="E20" s="11"/>
      <c r="F20" s="11"/>
    </row>
    <row r="22" customFormat="false" ht="24" hidden="false" customHeight="true" outlineLevel="0" collapsed="false">
      <c r="A22" s="6" t="s">
        <v>27</v>
      </c>
      <c r="B22" s="6"/>
      <c r="C22" s="6"/>
      <c r="D22" s="6"/>
      <c r="E22" s="6"/>
      <c r="F22" s="6"/>
      <c r="G22" s="6"/>
    </row>
    <row r="23" customFormat="false" ht="33.75" hidden="false" customHeight="true" outlineLevel="0" collapsed="false">
      <c r="A23" s="12" t="s">
        <v>28</v>
      </c>
      <c r="B23" s="12"/>
      <c r="C23" s="12"/>
      <c r="D23" s="12"/>
      <c r="E23" s="12"/>
      <c r="F23" s="12"/>
      <c r="G23" s="12"/>
    </row>
    <row r="24" customFormat="false" ht="33.75" hidden="false" customHeight="true" outlineLevel="0" collapsed="false">
      <c r="A24" s="12" t="s">
        <v>29</v>
      </c>
      <c r="B24" s="12"/>
      <c r="C24" s="12"/>
      <c r="D24" s="12"/>
      <c r="E24" s="12"/>
      <c r="F24" s="12"/>
      <c r="G24" s="12"/>
    </row>
    <row r="25" customFormat="false" ht="33.75" hidden="false" customHeight="true" outlineLevel="0" collapsed="false">
      <c r="A25" s="12" t="s">
        <v>30</v>
      </c>
      <c r="B25" s="12"/>
      <c r="C25" s="12"/>
      <c r="D25" s="12"/>
      <c r="E25" s="12"/>
      <c r="F25" s="12"/>
      <c r="G25" s="12"/>
    </row>
    <row r="27" customFormat="false" ht="24" hidden="false" customHeight="true" outlineLevel="0" collapsed="false">
      <c r="A27" s="6" t="s">
        <v>31</v>
      </c>
      <c r="B27" s="6"/>
      <c r="C27" s="6"/>
      <c r="D27" s="6"/>
      <c r="E27" s="6"/>
      <c r="F27" s="6"/>
      <c r="G27" s="6"/>
    </row>
    <row r="28" customFormat="false" ht="15" hidden="false" customHeight="false" outlineLevel="0" collapsed="false">
      <c r="B28" s="13" t="s">
        <v>32</v>
      </c>
    </row>
    <row r="29" customFormat="false" ht="15" hidden="false" customHeight="false" outlineLevel="0" collapsed="false">
      <c r="B29" s="13" t="s">
        <v>33</v>
      </c>
    </row>
    <row r="30" customFormat="false" ht="15" hidden="false" customHeight="false" outlineLevel="0" collapsed="false">
      <c r="B30" s="13" t="s">
        <v>34</v>
      </c>
    </row>
  </sheetData>
  <mergeCells count="23">
    <mergeCell ref="A1:D1"/>
    <mergeCell ref="E1:G1"/>
    <mergeCell ref="A2:G2"/>
    <mergeCell ref="A3:G3"/>
    <mergeCell ref="A4:G4"/>
    <mergeCell ref="A6:G6"/>
    <mergeCell ref="C7:F7"/>
    <mergeCell ref="C8:F8"/>
    <mergeCell ref="C9:F9"/>
    <mergeCell ref="C10:F10"/>
    <mergeCell ref="C11:F11"/>
    <mergeCell ref="C12:F12"/>
    <mergeCell ref="A14:G14"/>
    <mergeCell ref="B15:F15"/>
    <mergeCell ref="A17:G17"/>
    <mergeCell ref="C18:F18"/>
    <mergeCell ref="C19:F19"/>
    <mergeCell ref="C20:F20"/>
    <mergeCell ref="A22:G22"/>
    <mergeCell ref="A23:G23"/>
    <mergeCell ref="A24:G24"/>
    <mergeCell ref="A25:G25"/>
    <mergeCell ref="A27:G27"/>
  </mergeCells>
  <hyperlinks>
    <hyperlink ref="B28" r:id="rId1" display="Amazon FBA lost and damaged inventory reimbursement policy"/>
    <hyperlink ref="B29" r:id="rId2" display="Amazon inventory ledger and adjustments"/>
    <hyperlink ref="B30" r:id="rId3" display="TidyPayouts guide: FBA reimbursements and bookkeeping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20"/>
    <col collapsed="false" customWidth="true" hidden="false" outlineLevel="0" max="8" min="8" style="0" width="8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9"/>
    <col collapsed="false" customWidth="true" hidden="false" outlineLevel="0" max="14" min="14" style="0" width="16"/>
    <col collapsed="false" customWidth="true" hidden="false" outlineLevel="0" max="15" min="15" style="0" width="12"/>
    <col collapsed="false" customWidth="true" hidden="false" outlineLevel="0" max="16" min="16" style="0" width="16"/>
    <col collapsed="false" customWidth="true" hidden="false" outlineLevel="0" max="17" min="17" style="0" width="15"/>
    <col collapsed="false" customWidth="true" hidden="false" outlineLevel="0" max="18" min="18" style="0" width="12"/>
    <col collapsed="false" customWidth="true" hidden="false" outlineLevel="0" max="19" min="19" style="0" width="13"/>
    <col collapsed="false" customWidth="true" hidden="false" outlineLevel="0" max="20" min="20" style="0" width="38"/>
    <col collapsed="false" customWidth="true" hidden="false" outlineLevel="0" max="21" min="21" style="0" width="10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33.75" hidden="false" customHeight="true" outlineLevel="0" collapsed="false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customFormat="false" ht="30" hidden="false" customHeight="true" outlineLevel="0" collapsed="false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customFormat="false" ht="37.5" hidden="false" customHeight="true" outlineLevel="0" collapsed="false">
      <c r="A5" s="14" t="s">
        <v>36</v>
      </c>
      <c r="B5" s="14" t="s">
        <v>37</v>
      </c>
      <c r="C5" s="14" t="s">
        <v>38</v>
      </c>
      <c r="D5" s="14" t="s">
        <v>39</v>
      </c>
      <c r="E5" s="14" t="s">
        <v>40</v>
      </c>
      <c r="F5" s="14" t="s">
        <v>41</v>
      </c>
      <c r="G5" s="14" t="s">
        <v>42</v>
      </c>
      <c r="H5" s="14" t="s">
        <v>43</v>
      </c>
      <c r="I5" s="14" t="s">
        <v>44</v>
      </c>
      <c r="J5" s="14" t="s">
        <v>45</v>
      </c>
      <c r="K5" s="14" t="s">
        <v>46</v>
      </c>
      <c r="L5" s="14" t="s">
        <v>47</v>
      </c>
      <c r="M5" s="14" t="s">
        <v>48</v>
      </c>
      <c r="N5" s="14" t="s">
        <v>49</v>
      </c>
      <c r="O5" s="14" t="s">
        <v>50</v>
      </c>
      <c r="P5" s="14" t="s">
        <v>51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</row>
    <row r="6" customFormat="false" ht="25.5" hidden="false" customHeight="true" outlineLevel="0" collapsed="false">
      <c r="A6" s="15" t="str">
        <f aca="false">IF(B6="","","TP-"&amp;TEXT(ROW()-5,"0000"))</f>
        <v>TP-0001</v>
      </c>
      <c r="B6" s="16" t="n">
        <v>46279</v>
      </c>
      <c r="C6" s="17" t="s">
        <v>57</v>
      </c>
      <c r="D6" s="17" t="s">
        <v>58</v>
      </c>
      <c r="E6" s="17" t="s">
        <v>59</v>
      </c>
      <c r="F6" s="17" t="s">
        <v>60</v>
      </c>
      <c r="G6" s="17" t="s">
        <v>61</v>
      </c>
      <c r="H6" s="18" t="n">
        <v>12</v>
      </c>
      <c r="I6" s="19" t="n">
        <v>4.2</v>
      </c>
      <c r="J6" s="20" t="n">
        <f aca="false">IF(OR(B6="",H6="",I6=""),"",H6*I6)</f>
        <v>50.4</v>
      </c>
      <c r="K6" s="18" t="n">
        <v>60</v>
      </c>
      <c r="L6" s="21" t="n">
        <f aca="false">IF(B6="","",B6+K6)</f>
        <v>46339</v>
      </c>
      <c r="M6" s="22" t="n">
        <f aca="true">IF(L6="","",L6-TODAY())</f>
        <v>18</v>
      </c>
      <c r="N6" s="17" t="s">
        <v>62</v>
      </c>
      <c r="O6" s="16" t="n">
        <v>46281</v>
      </c>
      <c r="P6" s="17" t="s">
        <v>63</v>
      </c>
      <c r="Q6" s="23"/>
      <c r="R6" s="24"/>
      <c r="S6" s="20" t="str">
        <f aca="false">IF(OR(J6="",Q6=""),"",Q6-J6)</f>
        <v/>
      </c>
      <c r="T6" s="25" t="s">
        <v>64</v>
      </c>
      <c r="U6" s="26" t="s">
        <v>65</v>
      </c>
    </row>
    <row r="7" customFormat="false" ht="25.5" hidden="false" customHeight="true" outlineLevel="0" collapsed="false">
      <c r="A7" s="15" t="str">
        <f aca="false">IF(B7="","","TP-"&amp;TEXT(ROW()-5,"0000"))</f>
        <v>TP-0002</v>
      </c>
      <c r="B7" s="16" t="n">
        <v>46293</v>
      </c>
      <c r="C7" s="17" t="s">
        <v>66</v>
      </c>
      <c r="D7" s="17" t="s">
        <v>58</v>
      </c>
      <c r="E7" s="17" t="s">
        <v>67</v>
      </c>
      <c r="F7" s="17" t="s">
        <v>68</v>
      </c>
      <c r="G7" s="17" t="s">
        <v>69</v>
      </c>
      <c r="H7" s="18" t="n">
        <v>6</v>
      </c>
      <c r="I7" s="19" t="n">
        <v>3.1</v>
      </c>
      <c r="J7" s="20" t="n">
        <f aca="false">IF(OR(B7="",H7="",I7=""),"",H7*I7)</f>
        <v>18.6</v>
      </c>
      <c r="K7" s="18" t="n">
        <v>60</v>
      </c>
      <c r="L7" s="21" t="n">
        <f aca="false">IF(B7="","",B7+K7)</f>
        <v>46353</v>
      </c>
      <c r="M7" s="22" t="n">
        <f aca="true">IF(L7="","",L7-TODAY())</f>
        <v>32</v>
      </c>
      <c r="N7" s="17" t="s">
        <v>70</v>
      </c>
      <c r="O7" s="16" t="n">
        <v>46295</v>
      </c>
      <c r="P7" s="17" t="s">
        <v>71</v>
      </c>
      <c r="Q7" s="19" t="n">
        <v>18.6</v>
      </c>
      <c r="R7" s="16" t="n">
        <v>46303</v>
      </c>
      <c r="S7" s="20" t="n">
        <f aca="false">IF(OR(J7="",Q7=""),"",Q7-J7)</f>
        <v>0</v>
      </c>
      <c r="T7" s="25" t="s">
        <v>72</v>
      </c>
      <c r="U7" s="26" t="s">
        <v>65</v>
      </c>
    </row>
    <row r="8" customFormat="false" ht="25.5" hidden="false" customHeight="true" outlineLevel="0" collapsed="false">
      <c r="A8" s="15" t="str">
        <f aca="false">IF(B8="","","TP-"&amp;TEXT(ROW()-5,"0000"))</f>
        <v>TP-0003</v>
      </c>
      <c r="B8" s="16" t="n">
        <v>46297</v>
      </c>
      <c r="C8" s="17" t="s">
        <v>73</v>
      </c>
      <c r="D8" s="17" t="s">
        <v>74</v>
      </c>
      <c r="E8" s="17" t="s">
        <v>75</v>
      </c>
      <c r="F8" s="17" t="s">
        <v>76</v>
      </c>
      <c r="G8" s="17" t="s">
        <v>77</v>
      </c>
      <c r="H8" s="18" t="n">
        <v>2</v>
      </c>
      <c r="I8" s="19" t="n">
        <v>5.4</v>
      </c>
      <c r="J8" s="20" t="n">
        <f aca="false">IF(OR(B8="",H8="",I8=""),"",H8*I8)</f>
        <v>10.8</v>
      </c>
      <c r="K8" s="18" t="n">
        <v>60</v>
      </c>
      <c r="L8" s="21" t="n">
        <f aca="false">IF(B8="","",B8+K8)</f>
        <v>46357</v>
      </c>
      <c r="M8" s="22" t="n">
        <f aca="true">IF(L8="","",L8-TODAY())</f>
        <v>36</v>
      </c>
      <c r="N8" s="17" t="s">
        <v>78</v>
      </c>
      <c r="O8" s="24"/>
      <c r="P8" s="27"/>
      <c r="Q8" s="23"/>
      <c r="R8" s="24"/>
      <c r="S8" s="20" t="str">
        <f aca="false">IF(OR(J8="",Q8=""),"",Q8-J8)</f>
        <v/>
      </c>
      <c r="T8" s="25" t="s">
        <v>79</v>
      </c>
      <c r="U8" s="26" t="s">
        <v>65</v>
      </c>
    </row>
    <row r="9" customFormat="false" ht="25.5" hidden="false" customHeight="true" outlineLevel="0" collapsed="false">
      <c r="A9" s="15" t="str">
        <f aca="false">IF(B9="","","TP-"&amp;TEXT(ROW()-5,"0000"))</f>
        <v/>
      </c>
      <c r="B9" s="28"/>
      <c r="C9" s="29"/>
      <c r="D9" s="29"/>
      <c r="E9" s="27"/>
      <c r="F9" s="27"/>
      <c r="G9" s="27"/>
      <c r="H9" s="30"/>
      <c r="I9" s="23"/>
      <c r="J9" s="20" t="str">
        <f aca="false">IF(OR(B9="",H9="",I9=""),"",H9*I9)</f>
        <v/>
      </c>
      <c r="K9" s="30" t="n">
        <v>60</v>
      </c>
      <c r="L9" s="21" t="str">
        <f aca="false">IF(B9="","",B9+K9)</f>
        <v/>
      </c>
      <c r="M9" s="22" t="str">
        <f aca="true">IF(L9="","",L9-TODAY())</f>
        <v/>
      </c>
      <c r="N9" s="27"/>
      <c r="O9" s="24"/>
      <c r="P9" s="27"/>
      <c r="Q9" s="23"/>
      <c r="R9" s="24"/>
      <c r="S9" s="20" t="str">
        <f aca="false">IF(OR(J9="",Q9=""),"",Q9-J9)</f>
        <v/>
      </c>
      <c r="T9" s="31"/>
      <c r="U9" s="32" t="str">
        <f aca="false">IF(B9="","","Yes")</f>
        <v/>
      </c>
    </row>
    <row r="10" customFormat="false" ht="25.5" hidden="false" customHeight="true" outlineLevel="0" collapsed="false">
      <c r="A10" s="15" t="str">
        <f aca="false">IF(B10="","","TP-"&amp;TEXT(ROW()-5,"0000"))</f>
        <v/>
      </c>
      <c r="B10" s="28"/>
      <c r="C10" s="29"/>
      <c r="D10" s="29"/>
      <c r="E10" s="27"/>
      <c r="F10" s="27"/>
      <c r="G10" s="27"/>
      <c r="H10" s="30"/>
      <c r="I10" s="23"/>
      <c r="J10" s="20" t="str">
        <f aca="false">IF(OR(B10="",H10="",I10=""),"",H10*I10)</f>
        <v/>
      </c>
      <c r="K10" s="30" t="n">
        <v>60</v>
      </c>
      <c r="L10" s="21" t="str">
        <f aca="false">IF(B10="","",B10+K10)</f>
        <v/>
      </c>
      <c r="M10" s="22" t="str">
        <f aca="true">IF(L10="","",L10-TODAY())</f>
        <v/>
      </c>
      <c r="N10" s="27"/>
      <c r="O10" s="24"/>
      <c r="P10" s="27"/>
      <c r="Q10" s="23"/>
      <c r="R10" s="24"/>
      <c r="S10" s="20" t="str">
        <f aca="false">IF(OR(J10="",Q10=""),"",Q10-J10)</f>
        <v/>
      </c>
      <c r="T10" s="31"/>
      <c r="U10" s="32" t="str">
        <f aca="false">IF(B10="","","Yes")</f>
        <v/>
      </c>
    </row>
    <row r="11" customFormat="false" ht="25.5" hidden="false" customHeight="true" outlineLevel="0" collapsed="false">
      <c r="A11" s="15" t="str">
        <f aca="false">IF(B11="","","TP-"&amp;TEXT(ROW()-5,"0000"))</f>
        <v/>
      </c>
      <c r="B11" s="28"/>
      <c r="C11" s="29"/>
      <c r="D11" s="29"/>
      <c r="E11" s="27"/>
      <c r="F11" s="27"/>
      <c r="G11" s="27"/>
      <c r="H11" s="30"/>
      <c r="I11" s="23"/>
      <c r="J11" s="20" t="str">
        <f aca="false">IF(OR(B11="",H11="",I11=""),"",H11*I11)</f>
        <v/>
      </c>
      <c r="K11" s="30" t="n">
        <v>60</v>
      </c>
      <c r="L11" s="21" t="str">
        <f aca="false">IF(B11="","",B11+K11)</f>
        <v/>
      </c>
      <c r="M11" s="22" t="str">
        <f aca="true">IF(L11="","",L11-TODAY())</f>
        <v/>
      </c>
      <c r="N11" s="27"/>
      <c r="O11" s="24"/>
      <c r="P11" s="27"/>
      <c r="Q11" s="23"/>
      <c r="R11" s="24"/>
      <c r="S11" s="20" t="str">
        <f aca="false">IF(OR(J11="",Q11=""),"",Q11-J11)</f>
        <v/>
      </c>
      <c r="T11" s="31"/>
      <c r="U11" s="32" t="str">
        <f aca="false">IF(B11="","","Yes")</f>
        <v/>
      </c>
    </row>
    <row r="12" customFormat="false" ht="25.5" hidden="false" customHeight="true" outlineLevel="0" collapsed="false">
      <c r="A12" s="15" t="str">
        <f aca="false">IF(B12="","","TP-"&amp;TEXT(ROW()-5,"0000"))</f>
        <v/>
      </c>
      <c r="B12" s="28"/>
      <c r="C12" s="29"/>
      <c r="D12" s="29"/>
      <c r="E12" s="27"/>
      <c r="F12" s="27"/>
      <c r="G12" s="27"/>
      <c r="H12" s="30"/>
      <c r="I12" s="23"/>
      <c r="J12" s="20" t="str">
        <f aca="false">IF(OR(B12="",H12="",I12=""),"",H12*I12)</f>
        <v/>
      </c>
      <c r="K12" s="30" t="n">
        <v>60</v>
      </c>
      <c r="L12" s="21" t="str">
        <f aca="false">IF(B12="","",B12+K12)</f>
        <v/>
      </c>
      <c r="M12" s="22" t="str">
        <f aca="true">IF(L12="","",L12-TODAY())</f>
        <v/>
      </c>
      <c r="N12" s="27"/>
      <c r="O12" s="24"/>
      <c r="P12" s="27"/>
      <c r="Q12" s="23"/>
      <c r="R12" s="24"/>
      <c r="S12" s="20" t="str">
        <f aca="false">IF(OR(J12="",Q12=""),"",Q12-J12)</f>
        <v/>
      </c>
      <c r="T12" s="31"/>
      <c r="U12" s="32" t="str">
        <f aca="false">IF(B12="","","Yes")</f>
        <v/>
      </c>
    </row>
    <row r="13" customFormat="false" ht="25.5" hidden="false" customHeight="true" outlineLevel="0" collapsed="false">
      <c r="A13" s="15" t="str">
        <f aca="false">IF(B13="","","TP-"&amp;TEXT(ROW()-5,"0000"))</f>
        <v/>
      </c>
      <c r="B13" s="28"/>
      <c r="C13" s="29"/>
      <c r="D13" s="29"/>
      <c r="E13" s="27"/>
      <c r="F13" s="27"/>
      <c r="G13" s="27"/>
      <c r="H13" s="30"/>
      <c r="I13" s="23"/>
      <c r="J13" s="20" t="str">
        <f aca="false">IF(OR(B13="",H13="",I13=""),"",H13*I13)</f>
        <v/>
      </c>
      <c r="K13" s="30" t="n">
        <v>60</v>
      </c>
      <c r="L13" s="21" t="str">
        <f aca="false">IF(B13="","",B13+K13)</f>
        <v/>
      </c>
      <c r="M13" s="22" t="str">
        <f aca="true">IF(L13="","",L13-TODAY())</f>
        <v/>
      </c>
      <c r="N13" s="27"/>
      <c r="O13" s="24"/>
      <c r="P13" s="27"/>
      <c r="Q13" s="23"/>
      <c r="R13" s="24"/>
      <c r="S13" s="20" t="str">
        <f aca="false">IF(OR(J13="",Q13=""),"",Q13-J13)</f>
        <v/>
      </c>
      <c r="T13" s="31"/>
      <c r="U13" s="32" t="str">
        <f aca="false">IF(B13="","","Yes")</f>
        <v/>
      </c>
    </row>
    <row r="14" customFormat="false" ht="25.5" hidden="false" customHeight="true" outlineLevel="0" collapsed="false">
      <c r="A14" s="15" t="str">
        <f aca="false">IF(B14="","","TP-"&amp;TEXT(ROW()-5,"0000"))</f>
        <v/>
      </c>
      <c r="B14" s="28"/>
      <c r="C14" s="29"/>
      <c r="D14" s="29"/>
      <c r="E14" s="27"/>
      <c r="F14" s="27"/>
      <c r="G14" s="27"/>
      <c r="H14" s="30"/>
      <c r="I14" s="23"/>
      <c r="J14" s="20" t="str">
        <f aca="false">IF(OR(B14="",H14="",I14=""),"",H14*I14)</f>
        <v/>
      </c>
      <c r="K14" s="30" t="n">
        <v>60</v>
      </c>
      <c r="L14" s="21" t="str">
        <f aca="false">IF(B14="","",B14+K14)</f>
        <v/>
      </c>
      <c r="M14" s="22" t="str">
        <f aca="true">IF(L14="","",L14-TODAY())</f>
        <v/>
      </c>
      <c r="N14" s="27"/>
      <c r="O14" s="24"/>
      <c r="P14" s="27"/>
      <c r="Q14" s="23"/>
      <c r="R14" s="24"/>
      <c r="S14" s="20" t="str">
        <f aca="false">IF(OR(J14="",Q14=""),"",Q14-J14)</f>
        <v/>
      </c>
      <c r="T14" s="31"/>
      <c r="U14" s="32" t="str">
        <f aca="false">IF(B14="","","Yes")</f>
        <v/>
      </c>
    </row>
    <row r="15" customFormat="false" ht="25.5" hidden="false" customHeight="true" outlineLevel="0" collapsed="false">
      <c r="A15" s="15" t="str">
        <f aca="false">IF(B15="","","TP-"&amp;TEXT(ROW()-5,"0000"))</f>
        <v/>
      </c>
      <c r="B15" s="28"/>
      <c r="C15" s="29"/>
      <c r="D15" s="29"/>
      <c r="E15" s="27"/>
      <c r="F15" s="27"/>
      <c r="G15" s="27"/>
      <c r="H15" s="30"/>
      <c r="I15" s="23"/>
      <c r="J15" s="20" t="str">
        <f aca="false">IF(OR(B15="",H15="",I15=""),"",H15*I15)</f>
        <v/>
      </c>
      <c r="K15" s="30" t="n">
        <v>60</v>
      </c>
      <c r="L15" s="21" t="str">
        <f aca="false">IF(B15="","",B15+K15)</f>
        <v/>
      </c>
      <c r="M15" s="22" t="str">
        <f aca="true">IF(L15="","",L15-TODAY())</f>
        <v/>
      </c>
      <c r="N15" s="27"/>
      <c r="O15" s="24"/>
      <c r="P15" s="27"/>
      <c r="Q15" s="23"/>
      <c r="R15" s="24"/>
      <c r="S15" s="20" t="str">
        <f aca="false">IF(OR(J15="",Q15=""),"",Q15-J15)</f>
        <v/>
      </c>
      <c r="T15" s="31"/>
      <c r="U15" s="32" t="str">
        <f aca="false">IF(B15="","","Yes")</f>
        <v/>
      </c>
    </row>
    <row r="16" customFormat="false" ht="25.5" hidden="false" customHeight="true" outlineLevel="0" collapsed="false">
      <c r="A16" s="15" t="str">
        <f aca="false">IF(B16="","","TP-"&amp;TEXT(ROW()-5,"0000"))</f>
        <v/>
      </c>
      <c r="B16" s="28"/>
      <c r="C16" s="29"/>
      <c r="D16" s="29"/>
      <c r="E16" s="27"/>
      <c r="F16" s="27"/>
      <c r="G16" s="27"/>
      <c r="H16" s="30"/>
      <c r="I16" s="23"/>
      <c r="J16" s="20" t="str">
        <f aca="false">IF(OR(B16="",H16="",I16=""),"",H16*I16)</f>
        <v/>
      </c>
      <c r="K16" s="30" t="n">
        <v>60</v>
      </c>
      <c r="L16" s="21" t="str">
        <f aca="false">IF(B16="","",B16+K16)</f>
        <v/>
      </c>
      <c r="M16" s="22" t="str">
        <f aca="true">IF(L16="","",L16-TODAY())</f>
        <v/>
      </c>
      <c r="N16" s="27"/>
      <c r="O16" s="24"/>
      <c r="P16" s="27"/>
      <c r="Q16" s="23"/>
      <c r="R16" s="24"/>
      <c r="S16" s="20" t="str">
        <f aca="false">IF(OR(J16="",Q16=""),"",Q16-J16)</f>
        <v/>
      </c>
      <c r="T16" s="31"/>
      <c r="U16" s="32" t="str">
        <f aca="false">IF(B16="","","Yes")</f>
        <v/>
      </c>
    </row>
    <row r="17" customFormat="false" ht="25.5" hidden="false" customHeight="true" outlineLevel="0" collapsed="false">
      <c r="A17" s="15" t="str">
        <f aca="false">IF(B17="","","TP-"&amp;TEXT(ROW()-5,"0000"))</f>
        <v/>
      </c>
      <c r="B17" s="28"/>
      <c r="C17" s="29"/>
      <c r="D17" s="29"/>
      <c r="E17" s="27"/>
      <c r="F17" s="27"/>
      <c r="G17" s="27"/>
      <c r="H17" s="30"/>
      <c r="I17" s="23"/>
      <c r="J17" s="20" t="str">
        <f aca="false">IF(OR(B17="",H17="",I17=""),"",H17*I17)</f>
        <v/>
      </c>
      <c r="K17" s="30" t="n">
        <v>60</v>
      </c>
      <c r="L17" s="21" t="str">
        <f aca="false">IF(B17="","",B17+K17)</f>
        <v/>
      </c>
      <c r="M17" s="22" t="str">
        <f aca="true">IF(L17="","",L17-TODAY())</f>
        <v/>
      </c>
      <c r="N17" s="27"/>
      <c r="O17" s="24"/>
      <c r="P17" s="27"/>
      <c r="Q17" s="23"/>
      <c r="R17" s="24"/>
      <c r="S17" s="20" t="str">
        <f aca="false">IF(OR(J17="",Q17=""),"",Q17-J17)</f>
        <v/>
      </c>
      <c r="T17" s="31"/>
      <c r="U17" s="32" t="str">
        <f aca="false">IF(B17="","","Yes")</f>
        <v/>
      </c>
    </row>
    <row r="18" customFormat="false" ht="25.5" hidden="false" customHeight="true" outlineLevel="0" collapsed="false">
      <c r="A18" s="15" t="str">
        <f aca="false">IF(B18="","","TP-"&amp;TEXT(ROW()-5,"0000"))</f>
        <v/>
      </c>
      <c r="B18" s="28"/>
      <c r="C18" s="29"/>
      <c r="D18" s="29"/>
      <c r="E18" s="27"/>
      <c r="F18" s="27"/>
      <c r="G18" s="27"/>
      <c r="H18" s="30"/>
      <c r="I18" s="23"/>
      <c r="J18" s="20" t="str">
        <f aca="false">IF(OR(B18="",H18="",I18=""),"",H18*I18)</f>
        <v/>
      </c>
      <c r="K18" s="30" t="n">
        <v>60</v>
      </c>
      <c r="L18" s="21" t="str">
        <f aca="false">IF(B18="","",B18+K18)</f>
        <v/>
      </c>
      <c r="M18" s="22" t="str">
        <f aca="true">IF(L18="","",L18-TODAY())</f>
        <v/>
      </c>
      <c r="N18" s="27"/>
      <c r="O18" s="24"/>
      <c r="P18" s="27"/>
      <c r="Q18" s="23"/>
      <c r="R18" s="24"/>
      <c r="S18" s="20" t="str">
        <f aca="false">IF(OR(J18="",Q18=""),"",Q18-J18)</f>
        <v/>
      </c>
      <c r="T18" s="31"/>
      <c r="U18" s="32" t="str">
        <f aca="false">IF(B18="","","Yes")</f>
        <v/>
      </c>
    </row>
    <row r="19" customFormat="false" ht="25.5" hidden="false" customHeight="true" outlineLevel="0" collapsed="false">
      <c r="A19" s="15" t="str">
        <f aca="false">IF(B19="","","TP-"&amp;TEXT(ROW()-5,"0000"))</f>
        <v/>
      </c>
      <c r="B19" s="28"/>
      <c r="C19" s="29"/>
      <c r="D19" s="29"/>
      <c r="E19" s="27"/>
      <c r="F19" s="27"/>
      <c r="G19" s="27"/>
      <c r="H19" s="30"/>
      <c r="I19" s="23"/>
      <c r="J19" s="20" t="str">
        <f aca="false">IF(OR(B19="",H19="",I19=""),"",H19*I19)</f>
        <v/>
      </c>
      <c r="K19" s="30" t="n">
        <v>60</v>
      </c>
      <c r="L19" s="21" t="str">
        <f aca="false">IF(B19="","",B19+K19)</f>
        <v/>
      </c>
      <c r="M19" s="22" t="str">
        <f aca="true">IF(L19="","",L19-TODAY())</f>
        <v/>
      </c>
      <c r="N19" s="27"/>
      <c r="O19" s="24"/>
      <c r="P19" s="27"/>
      <c r="Q19" s="23"/>
      <c r="R19" s="24"/>
      <c r="S19" s="20" t="str">
        <f aca="false">IF(OR(J19="",Q19=""),"",Q19-J19)</f>
        <v/>
      </c>
      <c r="T19" s="31"/>
      <c r="U19" s="32" t="str">
        <f aca="false">IF(B19="","","Yes")</f>
        <v/>
      </c>
    </row>
    <row r="20" customFormat="false" ht="25.5" hidden="false" customHeight="true" outlineLevel="0" collapsed="false">
      <c r="A20" s="15" t="str">
        <f aca="false">IF(B20="","","TP-"&amp;TEXT(ROW()-5,"0000"))</f>
        <v/>
      </c>
      <c r="B20" s="28"/>
      <c r="C20" s="29"/>
      <c r="D20" s="29"/>
      <c r="E20" s="27"/>
      <c r="F20" s="27"/>
      <c r="G20" s="27"/>
      <c r="H20" s="30"/>
      <c r="I20" s="23"/>
      <c r="J20" s="20" t="str">
        <f aca="false">IF(OR(B20="",H20="",I20=""),"",H20*I20)</f>
        <v/>
      </c>
      <c r="K20" s="30" t="n">
        <v>60</v>
      </c>
      <c r="L20" s="21" t="str">
        <f aca="false">IF(B20="","",B20+K20)</f>
        <v/>
      </c>
      <c r="M20" s="22" t="str">
        <f aca="true">IF(L20="","",L20-TODAY())</f>
        <v/>
      </c>
      <c r="N20" s="27"/>
      <c r="O20" s="24"/>
      <c r="P20" s="27"/>
      <c r="Q20" s="23"/>
      <c r="R20" s="24"/>
      <c r="S20" s="20" t="str">
        <f aca="false">IF(OR(J20="",Q20=""),"",Q20-J20)</f>
        <v/>
      </c>
      <c r="T20" s="31"/>
      <c r="U20" s="32" t="str">
        <f aca="false">IF(B20="","","Yes")</f>
        <v/>
      </c>
    </row>
    <row r="21" customFormat="false" ht="25.5" hidden="false" customHeight="true" outlineLevel="0" collapsed="false">
      <c r="A21" s="15" t="str">
        <f aca="false">IF(B21="","","TP-"&amp;TEXT(ROW()-5,"0000"))</f>
        <v/>
      </c>
      <c r="B21" s="28"/>
      <c r="C21" s="29"/>
      <c r="D21" s="29"/>
      <c r="E21" s="27"/>
      <c r="F21" s="27"/>
      <c r="G21" s="27"/>
      <c r="H21" s="30"/>
      <c r="I21" s="23"/>
      <c r="J21" s="20" t="str">
        <f aca="false">IF(OR(B21="",H21="",I21=""),"",H21*I21)</f>
        <v/>
      </c>
      <c r="K21" s="30" t="n">
        <v>60</v>
      </c>
      <c r="L21" s="21" t="str">
        <f aca="false">IF(B21="","",B21+K21)</f>
        <v/>
      </c>
      <c r="M21" s="22" t="str">
        <f aca="true">IF(L21="","",L21-TODAY())</f>
        <v/>
      </c>
      <c r="N21" s="27"/>
      <c r="O21" s="24"/>
      <c r="P21" s="27"/>
      <c r="Q21" s="23"/>
      <c r="R21" s="24"/>
      <c r="S21" s="20" t="str">
        <f aca="false">IF(OR(J21="",Q21=""),"",Q21-J21)</f>
        <v/>
      </c>
      <c r="T21" s="31"/>
      <c r="U21" s="32" t="str">
        <f aca="false">IF(B21="","","Yes")</f>
        <v/>
      </c>
    </row>
    <row r="22" customFormat="false" ht="25.5" hidden="false" customHeight="true" outlineLevel="0" collapsed="false">
      <c r="A22" s="15" t="str">
        <f aca="false">IF(B22="","","TP-"&amp;TEXT(ROW()-5,"0000"))</f>
        <v/>
      </c>
      <c r="B22" s="28"/>
      <c r="C22" s="29"/>
      <c r="D22" s="29"/>
      <c r="E22" s="27"/>
      <c r="F22" s="27"/>
      <c r="G22" s="27"/>
      <c r="H22" s="30"/>
      <c r="I22" s="23"/>
      <c r="J22" s="20" t="str">
        <f aca="false">IF(OR(B22="",H22="",I22=""),"",H22*I22)</f>
        <v/>
      </c>
      <c r="K22" s="30" t="n">
        <v>60</v>
      </c>
      <c r="L22" s="21" t="str">
        <f aca="false">IF(B22="","",B22+K22)</f>
        <v/>
      </c>
      <c r="M22" s="22" t="str">
        <f aca="true">IF(L22="","",L22-TODAY())</f>
        <v/>
      </c>
      <c r="N22" s="27"/>
      <c r="O22" s="24"/>
      <c r="P22" s="27"/>
      <c r="Q22" s="23"/>
      <c r="R22" s="24"/>
      <c r="S22" s="20" t="str">
        <f aca="false">IF(OR(J22="",Q22=""),"",Q22-J22)</f>
        <v/>
      </c>
      <c r="T22" s="31"/>
      <c r="U22" s="32" t="str">
        <f aca="false">IF(B22="","","Yes")</f>
        <v/>
      </c>
    </row>
    <row r="23" customFormat="false" ht="25.5" hidden="false" customHeight="true" outlineLevel="0" collapsed="false">
      <c r="A23" s="15" t="str">
        <f aca="false">IF(B23="","","TP-"&amp;TEXT(ROW()-5,"0000"))</f>
        <v/>
      </c>
      <c r="B23" s="28"/>
      <c r="C23" s="29"/>
      <c r="D23" s="29"/>
      <c r="E23" s="27"/>
      <c r="F23" s="27"/>
      <c r="G23" s="27"/>
      <c r="H23" s="30"/>
      <c r="I23" s="23"/>
      <c r="J23" s="20" t="str">
        <f aca="false">IF(OR(B23="",H23="",I23=""),"",H23*I23)</f>
        <v/>
      </c>
      <c r="K23" s="30" t="n">
        <v>60</v>
      </c>
      <c r="L23" s="21" t="str">
        <f aca="false">IF(B23="","",B23+K23)</f>
        <v/>
      </c>
      <c r="M23" s="22" t="str">
        <f aca="true">IF(L23="","",L23-TODAY())</f>
        <v/>
      </c>
      <c r="N23" s="27"/>
      <c r="O23" s="24"/>
      <c r="P23" s="27"/>
      <c r="Q23" s="23"/>
      <c r="R23" s="24"/>
      <c r="S23" s="20" t="str">
        <f aca="false">IF(OR(J23="",Q23=""),"",Q23-J23)</f>
        <v/>
      </c>
      <c r="T23" s="31"/>
      <c r="U23" s="32" t="str">
        <f aca="false">IF(B23="","","Yes")</f>
        <v/>
      </c>
    </row>
    <row r="24" customFormat="false" ht="25.5" hidden="false" customHeight="true" outlineLevel="0" collapsed="false">
      <c r="A24" s="15" t="str">
        <f aca="false">IF(B24="","","TP-"&amp;TEXT(ROW()-5,"0000"))</f>
        <v/>
      </c>
      <c r="B24" s="28"/>
      <c r="C24" s="29"/>
      <c r="D24" s="29"/>
      <c r="E24" s="27"/>
      <c r="F24" s="27"/>
      <c r="G24" s="27"/>
      <c r="H24" s="30"/>
      <c r="I24" s="23"/>
      <c r="J24" s="20" t="str">
        <f aca="false">IF(OR(B24="",H24="",I24=""),"",H24*I24)</f>
        <v/>
      </c>
      <c r="K24" s="30" t="n">
        <v>60</v>
      </c>
      <c r="L24" s="21" t="str">
        <f aca="false">IF(B24="","",B24+K24)</f>
        <v/>
      </c>
      <c r="M24" s="22" t="str">
        <f aca="true">IF(L24="","",L24-TODAY())</f>
        <v/>
      </c>
      <c r="N24" s="27"/>
      <c r="O24" s="24"/>
      <c r="P24" s="27"/>
      <c r="Q24" s="23"/>
      <c r="R24" s="24"/>
      <c r="S24" s="20" t="str">
        <f aca="false">IF(OR(J24="",Q24=""),"",Q24-J24)</f>
        <v/>
      </c>
      <c r="T24" s="31"/>
      <c r="U24" s="32" t="str">
        <f aca="false">IF(B24="","","Yes")</f>
        <v/>
      </c>
    </row>
    <row r="25" customFormat="false" ht="25.5" hidden="false" customHeight="true" outlineLevel="0" collapsed="false">
      <c r="A25" s="15" t="str">
        <f aca="false">IF(B25="","","TP-"&amp;TEXT(ROW()-5,"0000"))</f>
        <v/>
      </c>
      <c r="B25" s="28"/>
      <c r="C25" s="29"/>
      <c r="D25" s="29"/>
      <c r="E25" s="27"/>
      <c r="F25" s="27"/>
      <c r="G25" s="27"/>
      <c r="H25" s="30"/>
      <c r="I25" s="23"/>
      <c r="J25" s="20" t="str">
        <f aca="false">IF(OR(B25="",H25="",I25=""),"",H25*I25)</f>
        <v/>
      </c>
      <c r="K25" s="30" t="n">
        <v>60</v>
      </c>
      <c r="L25" s="21" t="str">
        <f aca="false">IF(B25="","",B25+K25)</f>
        <v/>
      </c>
      <c r="M25" s="22" t="str">
        <f aca="true">IF(L25="","",L25-TODAY())</f>
        <v/>
      </c>
      <c r="N25" s="27"/>
      <c r="O25" s="24"/>
      <c r="P25" s="27"/>
      <c r="Q25" s="23"/>
      <c r="R25" s="24"/>
      <c r="S25" s="20" t="str">
        <f aca="false">IF(OR(J25="",Q25=""),"",Q25-J25)</f>
        <v/>
      </c>
      <c r="T25" s="31"/>
      <c r="U25" s="32" t="str">
        <f aca="false">IF(B25="","","Yes")</f>
        <v/>
      </c>
    </row>
    <row r="26" customFormat="false" ht="25.5" hidden="false" customHeight="true" outlineLevel="0" collapsed="false">
      <c r="A26" s="15" t="str">
        <f aca="false">IF(B26="","","TP-"&amp;TEXT(ROW()-5,"0000"))</f>
        <v/>
      </c>
      <c r="B26" s="28"/>
      <c r="C26" s="29"/>
      <c r="D26" s="29"/>
      <c r="E26" s="27"/>
      <c r="F26" s="27"/>
      <c r="G26" s="27"/>
      <c r="H26" s="30"/>
      <c r="I26" s="23"/>
      <c r="J26" s="20" t="str">
        <f aca="false">IF(OR(B26="",H26="",I26=""),"",H26*I26)</f>
        <v/>
      </c>
      <c r="K26" s="30" t="n">
        <v>60</v>
      </c>
      <c r="L26" s="21" t="str">
        <f aca="false">IF(B26="","",B26+K26)</f>
        <v/>
      </c>
      <c r="M26" s="22" t="str">
        <f aca="true">IF(L26="","",L26-TODAY())</f>
        <v/>
      </c>
      <c r="N26" s="27"/>
      <c r="O26" s="24"/>
      <c r="P26" s="27"/>
      <c r="Q26" s="23"/>
      <c r="R26" s="24"/>
      <c r="S26" s="20" t="str">
        <f aca="false">IF(OR(J26="",Q26=""),"",Q26-J26)</f>
        <v/>
      </c>
      <c r="T26" s="31"/>
      <c r="U26" s="32" t="str">
        <f aca="false">IF(B26="","","Yes")</f>
        <v/>
      </c>
    </row>
    <row r="27" customFormat="false" ht="25.5" hidden="false" customHeight="true" outlineLevel="0" collapsed="false">
      <c r="A27" s="15" t="str">
        <f aca="false">IF(B27="","","TP-"&amp;TEXT(ROW()-5,"0000"))</f>
        <v/>
      </c>
      <c r="B27" s="28"/>
      <c r="C27" s="29"/>
      <c r="D27" s="29"/>
      <c r="E27" s="27"/>
      <c r="F27" s="27"/>
      <c r="G27" s="27"/>
      <c r="H27" s="30"/>
      <c r="I27" s="23"/>
      <c r="J27" s="20" t="str">
        <f aca="false">IF(OR(B27="",H27="",I27=""),"",H27*I27)</f>
        <v/>
      </c>
      <c r="K27" s="30" t="n">
        <v>60</v>
      </c>
      <c r="L27" s="21" t="str">
        <f aca="false">IF(B27="","",B27+K27)</f>
        <v/>
      </c>
      <c r="M27" s="22" t="str">
        <f aca="true">IF(L27="","",L27-TODAY())</f>
        <v/>
      </c>
      <c r="N27" s="27"/>
      <c r="O27" s="24"/>
      <c r="P27" s="27"/>
      <c r="Q27" s="23"/>
      <c r="R27" s="24"/>
      <c r="S27" s="20" t="str">
        <f aca="false">IF(OR(J27="",Q27=""),"",Q27-J27)</f>
        <v/>
      </c>
      <c r="T27" s="31"/>
      <c r="U27" s="32" t="str">
        <f aca="false">IF(B27="","","Yes")</f>
        <v/>
      </c>
    </row>
    <row r="28" customFormat="false" ht="25.5" hidden="false" customHeight="true" outlineLevel="0" collapsed="false">
      <c r="A28" s="15" t="str">
        <f aca="false">IF(B28="","","TP-"&amp;TEXT(ROW()-5,"0000"))</f>
        <v/>
      </c>
      <c r="B28" s="28"/>
      <c r="C28" s="29"/>
      <c r="D28" s="29"/>
      <c r="E28" s="27"/>
      <c r="F28" s="27"/>
      <c r="G28" s="27"/>
      <c r="H28" s="30"/>
      <c r="I28" s="23"/>
      <c r="J28" s="20" t="str">
        <f aca="false">IF(OR(B28="",H28="",I28=""),"",H28*I28)</f>
        <v/>
      </c>
      <c r="K28" s="30" t="n">
        <v>60</v>
      </c>
      <c r="L28" s="21" t="str">
        <f aca="false">IF(B28="","",B28+K28)</f>
        <v/>
      </c>
      <c r="M28" s="22" t="str">
        <f aca="true">IF(L28="","",L28-TODAY())</f>
        <v/>
      </c>
      <c r="N28" s="27"/>
      <c r="O28" s="24"/>
      <c r="P28" s="27"/>
      <c r="Q28" s="23"/>
      <c r="R28" s="24"/>
      <c r="S28" s="20" t="str">
        <f aca="false">IF(OR(J28="",Q28=""),"",Q28-J28)</f>
        <v/>
      </c>
      <c r="T28" s="31"/>
      <c r="U28" s="32" t="str">
        <f aca="false">IF(B28="","","Yes")</f>
        <v/>
      </c>
    </row>
    <row r="29" customFormat="false" ht="25.5" hidden="false" customHeight="true" outlineLevel="0" collapsed="false">
      <c r="A29" s="15" t="str">
        <f aca="false">IF(B29="","","TP-"&amp;TEXT(ROW()-5,"0000"))</f>
        <v/>
      </c>
      <c r="B29" s="28"/>
      <c r="C29" s="29"/>
      <c r="D29" s="29"/>
      <c r="E29" s="27"/>
      <c r="F29" s="27"/>
      <c r="G29" s="27"/>
      <c r="H29" s="30"/>
      <c r="I29" s="23"/>
      <c r="J29" s="20" t="str">
        <f aca="false">IF(OR(B29="",H29="",I29=""),"",H29*I29)</f>
        <v/>
      </c>
      <c r="K29" s="30" t="n">
        <v>60</v>
      </c>
      <c r="L29" s="21" t="str">
        <f aca="false">IF(B29="","",B29+K29)</f>
        <v/>
      </c>
      <c r="M29" s="22" t="str">
        <f aca="true">IF(L29="","",L29-TODAY())</f>
        <v/>
      </c>
      <c r="N29" s="27"/>
      <c r="O29" s="24"/>
      <c r="P29" s="27"/>
      <c r="Q29" s="23"/>
      <c r="R29" s="24"/>
      <c r="S29" s="20" t="str">
        <f aca="false">IF(OR(J29="",Q29=""),"",Q29-J29)</f>
        <v/>
      </c>
      <c r="T29" s="31"/>
      <c r="U29" s="32" t="str">
        <f aca="false">IF(B29="","","Yes")</f>
        <v/>
      </c>
    </row>
    <row r="30" customFormat="false" ht="25.5" hidden="false" customHeight="true" outlineLevel="0" collapsed="false">
      <c r="A30" s="15" t="str">
        <f aca="false">IF(B30="","","TP-"&amp;TEXT(ROW()-5,"0000"))</f>
        <v/>
      </c>
      <c r="B30" s="28"/>
      <c r="C30" s="29"/>
      <c r="D30" s="29"/>
      <c r="E30" s="27"/>
      <c r="F30" s="27"/>
      <c r="G30" s="27"/>
      <c r="H30" s="30"/>
      <c r="I30" s="23"/>
      <c r="J30" s="20" t="str">
        <f aca="false">IF(OR(B30="",H30="",I30=""),"",H30*I30)</f>
        <v/>
      </c>
      <c r="K30" s="30" t="n">
        <v>60</v>
      </c>
      <c r="L30" s="21" t="str">
        <f aca="false">IF(B30="","",B30+K30)</f>
        <v/>
      </c>
      <c r="M30" s="22" t="str">
        <f aca="true">IF(L30="","",L30-TODAY())</f>
        <v/>
      </c>
      <c r="N30" s="27"/>
      <c r="O30" s="24"/>
      <c r="P30" s="27"/>
      <c r="Q30" s="23"/>
      <c r="R30" s="24"/>
      <c r="S30" s="20" t="str">
        <f aca="false">IF(OR(J30="",Q30=""),"",Q30-J30)</f>
        <v/>
      </c>
      <c r="T30" s="31"/>
      <c r="U30" s="32" t="str">
        <f aca="false">IF(B30="","","Yes")</f>
        <v/>
      </c>
    </row>
    <row r="31" customFormat="false" ht="25.5" hidden="false" customHeight="true" outlineLevel="0" collapsed="false">
      <c r="A31" s="15" t="str">
        <f aca="false">IF(B31="","","TP-"&amp;TEXT(ROW()-5,"0000"))</f>
        <v/>
      </c>
      <c r="B31" s="28"/>
      <c r="C31" s="29"/>
      <c r="D31" s="29"/>
      <c r="E31" s="27"/>
      <c r="F31" s="27"/>
      <c r="G31" s="27"/>
      <c r="H31" s="30"/>
      <c r="I31" s="23"/>
      <c r="J31" s="20" t="str">
        <f aca="false">IF(OR(B31="",H31="",I31=""),"",H31*I31)</f>
        <v/>
      </c>
      <c r="K31" s="30" t="n">
        <v>60</v>
      </c>
      <c r="L31" s="21" t="str">
        <f aca="false">IF(B31="","",B31+K31)</f>
        <v/>
      </c>
      <c r="M31" s="22" t="str">
        <f aca="true">IF(L31="","",L31-TODAY())</f>
        <v/>
      </c>
      <c r="N31" s="27"/>
      <c r="O31" s="24"/>
      <c r="P31" s="27"/>
      <c r="Q31" s="23"/>
      <c r="R31" s="24"/>
      <c r="S31" s="20" t="str">
        <f aca="false">IF(OR(J31="",Q31=""),"",Q31-J31)</f>
        <v/>
      </c>
      <c r="T31" s="31"/>
      <c r="U31" s="32" t="str">
        <f aca="false">IF(B31="","","Yes")</f>
        <v/>
      </c>
    </row>
    <row r="32" customFormat="false" ht="25.5" hidden="false" customHeight="true" outlineLevel="0" collapsed="false">
      <c r="A32" s="15" t="str">
        <f aca="false">IF(B32="","","TP-"&amp;TEXT(ROW()-5,"0000"))</f>
        <v/>
      </c>
      <c r="B32" s="28"/>
      <c r="C32" s="29"/>
      <c r="D32" s="29"/>
      <c r="E32" s="27"/>
      <c r="F32" s="27"/>
      <c r="G32" s="27"/>
      <c r="H32" s="30"/>
      <c r="I32" s="23"/>
      <c r="J32" s="20" t="str">
        <f aca="false">IF(OR(B32="",H32="",I32=""),"",H32*I32)</f>
        <v/>
      </c>
      <c r="K32" s="30" t="n">
        <v>60</v>
      </c>
      <c r="L32" s="21" t="str">
        <f aca="false">IF(B32="","",B32+K32)</f>
        <v/>
      </c>
      <c r="M32" s="22" t="str">
        <f aca="true">IF(L32="","",L32-TODAY())</f>
        <v/>
      </c>
      <c r="N32" s="27"/>
      <c r="O32" s="24"/>
      <c r="P32" s="27"/>
      <c r="Q32" s="23"/>
      <c r="R32" s="24"/>
      <c r="S32" s="20" t="str">
        <f aca="false">IF(OR(J32="",Q32=""),"",Q32-J32)</f>
        <v/>
      </c>
      <c r="T32" s="31"/>
      <c r="U32" s="32" t="str">
        <f aca="false">IF(B32="","","Yes")</f>
        <v/>
      </c>
    </row>
    <row r="33" customFormat="false" ht="25.5" hidden="false" customHeight="true" outlineLevel="0" collapsed="false">
      <c r="A33" s="15" t="str">
        <f aca="false">IF(B33="","","TP-"&amp;TEXT(ROW()-5,"0000"))</f>
        <v/>
      </c>
      <c r="B33" s="28"/>
      <c r="C33" s="29"/>
      <c r="D33" s="29"/>
      <c r="E33" s="27"/>
      <c r="F33" s="27"/>
      <c r="G33" s="27"/>
      <c r="H33" s="30"/>
      <c r="I33" s="23"/>
      <c r="J33" s="20" t="str">
        <f aca="false">IF(OR(B33="",H33="",I33=""),"",H33*I33)</f>
        <v/>
      </c>
      <c r="K33" s="30" t="n">
        <v>60</v>
      </c>
      <c r="L33" s="21" t="str">
        <f aca="false">IF(B33="","",B33+K33)</f>
        <v/>
      </c>
      <c r="M33" s="22" t="str">
        <f aca="true">IF(L33="","",L33-TODAY())</f>
        <v/>
      </c>
      <c r="N33" s="27"/>
      <c r="O33" s="24"/>
      <c r="P33" s="27"/>
      <c r="Q33" s="23"/>
      <c r="R33" s="24"/>
      <c r="S33" s="20" t="str">
        <f aca="false">IF(OR(J33="",Q33=""),"",Q33-J33)</f>
        <v/>
      </c>
      <c r="T33" s="31"/>
      <c r="U33" s="32" t="str">
        <f aca="false">IF(B33="","","Yes")</f>
        <v/>
      </c>
    </row>
    <row r="34" customFormat="false" ht="25.5" hidden="false" customHeight="true" outlineLevel="0" collapsed="false">
      <c r="A34" s="15" t="str">
        <f aca="false">IF(B34="","","TP-"&amp;TEXT(ROW()-5,"0000"))</f>
        <v/>
      </c>
      <c r="B34" s="28"/>
      <c r="C34" s="29"/>
      <c r="D34" s="29"/>
      <c r="E34" s="27"/>
      <c r="F34" s="27"/>
      <c r="G34" s="27"/>
      <c r="H34" s="30"/>
      <c r="I34" s="23"/>
      <c r="J34" s="20" t="str">
        <f aca="false">IF(OR(B34="",H34="",I34=""),"",H34*I34)</f>
        <v/>
      </c>
      <c r="K34" s="30" t="n">
        <v>60</v>
      </c>
      <c r="L34" s="21" t="str">
        <f aca="false">IF(B34="","",B34+K34)</f>
        <v/>
      </c>
      <c r="M34" s="22" t="str">
        <f aca="true">IF(L34="","",L34-TODAY())</f>
        <v/>
      </c>
      <c r="N34" s="27"/>
      <c r="O34" s="24"/>
      <c r="P34" s="27"/>
      <c r="Q34" s="23"/>
      <c r="R34" s="24"/>
      <c r="S34" s="20" t="str">
        <f aca="false">IF(OR(J34="",Q34=""),"",Q34-J34)</f>
        <v/>
      </c>
      <c r="T34" s="31"/>
      <c r="U34" s="32" t="str">
        <f aca="false">IF(B34="","","Yes")</f>
        <v/>
      </c>
    </row>
    <row r="35" customFormat="false" ht="25.5" hidden="false" customHeight="true" outlineLevel="0" collapsed="false">
      <c r="A35" s="15" t="str">
        <f aca="false">IF(B35="","","TP-"&amp;TEXT(ROW()-5,"0000"))</f>
        <v/>
      </c>
      <c r="B35" s="28"/>
      <c r="C35" s="29"/>
      <c r="D35" s="29"/>
      <c r="E35" s="27"/>
      <c r="F35" s="27"/>
      <c r="G35" s="27"/>
      <c r="H35" s="30"/>
      <c r="I35" s="23"/>
      <c r="J35" s="20" t="str">
        <f aca="false">IF(OR(B35="",H35="",I35=""),"",H35*I35)</f>
        <v/>
      </c>
      <c r="K35" s="30" t="n">
        <v>60</v>
      </c>
      <c r="L35" s="21" t="str">
        <f aca="false">IF(B35="","",B35+K35)</f>
        <v/>
      </c>
      <c r="M35" s="22" t="str">
        <f aca="true">IF(L35="","",L35-TODAY())</f>
        <v/>
      </c>
      <c r="N35" s="27"/>
      <c r="O35" s="24"/>
      <c r="P35" s="27"/>
      <c r="Q35" s="23"/>
      <c r="R35" s="24"/>
      <c r="S35" s="20" t="str">
        <f aca="false">IF(OR(J35="",Q35=""),"",Q35-J35)</f>
        <v/>
      </c>
      <c r="T35" s="31"/>
      <c r="U35" s="32" t="str">
        <f aca="false">IF(B35="","","Yes")</f>
        <v/>
      </c>
    </row>
    <row r="36" customFormat="false" ht="25.5" hidden="false" customHeight="true" outlineLevel="0" collapsed="false">
      <c r="A36" s="15" t="str">
        <f aca="false">IF(B36="","","TP-"&amp;TEXT(ROW()-5,"0000"))</f>
        <v/>
      </c>
      <c r="B36" s="28"/>
      <c r="C36" s="29"/>
      <c r="D36" s="29"/>
      <c r="E36" s="27"/>
      <c r="F36" s="27"/>
      <c r="G36" s="27"/>
      <c r="H36" s="30"/>
      <c r="I36" s="23"/>
      <c r="J36" s="20" t="str">
        <f aca="false">IF(OR(B36="",H36="",I36=""),"",H36*I36)</f>
        <v/>
      </c>
      <c r="K36" s="30" t="n">
        <v>60</v>
      </c>
      <c r="L36" s="21" t="str">
        <f aca="false">IF(B36="","",B36+K36)</f>
        <v/>
      </c>
      <c r="M36" s="22" t="str">
        <f aca="true">IF(L36="","",L36-TODAY())</f>
        <v/>
      </c>
      <c r="N36" s="27"/>
      <c r="O36" s="24"/>
      <c r="P36" s="27"/>
      <c r="Q36" s="23"/>
      <c r="R36" s="24"/>
      <c r="S36" s="20" t="str">
        <f aca="false">IF(OR(J36="",Q36=""),"",Q36-J36)</f>
        <v/>
      </c>
      <c r="T36" s="31"/>
      <c r="U36" s="32" t="str">
        <f aca="false">IF(B36="","","Yes")</f>
        <v/>
      </c>
    </row>
    <row r="37" customFormat="false" ht="25.5" hidden="false" customHeight="true" outlineLevel="0" collapsed="false">
      <c r="A37" s="15" t="str">
        <f aca="false">IF(B37="","","TP-"&amp;TEXT(ROW()-5,"0000"))</f>
        <v/>
      </c>
      <c r="B37" s="28"/>
      <c r="C37" s="29"/>
      <c r="D37" s="29"/>
      <c r="E37" s="27"/>
      <c r="F37" s="27"/>
      <c r="G37" s="27"/>
      <c r="H37" s="30"/>
      <c r="I37" s="23"/>
      <c r="J37" s="20" t="str">
        <f aca="false">IF(OR(B37="",H37="",I37=""),"",H37*I37)</f>
        <v/>
      </c>
      <c r="K37" s="30" t="n">
        <v>60</v>
      </c>
      <c r="L37" s="21" t="str">
        <f aca="false">IF(B37="","",B37+K37)</f>
        <v/>
      </c>
      <c r="M37" s="22" t="str">
        <f aca="true">IF(L37="","",L37-TODAY())</f>
        <v/>
      </c>
      <c r="N37" s="27"/>
      <c r="O37" s="24"/>
      <c r="P37" s="27"/>
      <c r="Q37" s="23"/>
      <c r="R37" s="24"/>
      <c r="S37" s="20" t="str">
        <f aca="false">IF(OR(J37="",Q37=""),"",Q37-J37)</f>
        <v/>
      </c>
      <c r="T37" s="31"/>
      <c r="U37" s="32" t="str">
        <f aca="false">IF(B37="","","Yes")</f>
        <v/>
      </c>
    </row>
    <row r="38" customFormat="false" ht="25.5" hidden="false" customHeight="true" outlineLevel="0" collapsed="false">
      <c r="A38" s="15" t="str">
        <f aca="false">IF(B38="","","TP-"&amp;TEXT(ROW()-5,"0000"))</f>
        <v/>
      </c>
      <c r="B38" s="28"/>
      <c r="C38" s="29"/>
      <c r="D38" s="29"/>
      <c r="E38" s="27"/>
      <c r="F38" s="27"/>
      <c r="G38" s="27"/>
      <c r="H38" s="30"/>
      <c r="I38" s="23"/>
      <c r="J38" s="20" t="str">
        <f aca="false">IF(OR(B38="",H38="",I38=""),"",H38*I38)</f>
        <v/>
      </c>
      <c r="K38" s="30" t="n">
        <v>60</v>
      </c>
      <c r="L38" s="21" t="str">
        <f aca="false">IF(B38="","",B38+K38)</f>
        <v/>
      </c>
      <c r="M38" s="22" t="str">
        <f aca="true">IF(L38="","",L38-TODAY())</f>
        <v/>
      </c>
      <c r="N38" s="27"/>
      <c r="O38" s="24"/>
      <c r="P38" s="27"/>
      <c r="Q38" s="23"/>
      <c r="R38" s="24"/>
      <c r="S38" s="20" t="str">
        <f aca="false">IF(OR(J38="",Q38=""),"",Q38-J38)</f>
        <v/>
      </c>
      <c r="T38" s="31"/>
      <c r="U38" s="32" t="str">
        <f aca="false">IF(B38="","","Yes")</f>
        <v/>
      </c>
    </row>
    <row r="39" customFormat="false" ht="25.5" hidden="false" customHeight="true" outlineLevel="0" collapsed="false">
      <c r="A39" s="15" t="str">
        <f aca="false">IF(B39="","","TP-"&amp;TEXT(ROW()-5,"0000"))</f>
        <v/>
      </c>
      <c r="B39" s="28"/>
      <c r="C39" s="29"/>
      <c r="D39" s="29"/>
      <c r="E39" s="27"/>
      <c r="F39" s="27"/>
      <c r="G39" s="27"/>
      <c r="H39" s="30"/>
      <c r="I39" s="23"/>
      <c r="J39" s="20" t="str">
        <f aca="false">IF(OR(B39="",H39="",I39=""),"",H39*I39)</f>
        <v/>
      </c>
      <c r="K39" s="30" t="n">
        <v>60</v>
      </c>
      <c r="L39" s="21" t="str">
        <f aca="false">IF(B39="","",B39+K39)</f>
        <v/>
      </c>
      <c r="M39" s="22" t="str">
        <f aca="true">IF(L39="","",L39-TODAY())</f>
        <v/>
      </c>
      <c r="N39" s="27"/>
      <c r="O39" s="24"/>
      <c r="P39" s="27"/>
      <c r="Q39" s="23"/>
      <c r="R39" s="24"/>
      <c r="S39" s="20" t="str">
        <f aca="false">IF(OR(J39="",Q39=""),"",Q39-J39)</f>
        <v/>
      </c>
      <c r="T39" s="31"/>
      <c r="U39" s="32" t="str">
        <f aca="false">IF(B39="","","Yes")</f>
        <v/>
      </c>
    </row>
    <row r="40" customFormat="false" ht="25.5" hidden="false" customHeight="true" outlineLevel="0" collapsed="false">
      <c r="A40" s="15" t="str">
        <f aca="false">IF(B40="","","TP-"&amp;TEXT(ROW()-5,"0000"))</f>
        <v/>
      </c>
      <c r="B40" s="28"/>
      <c r="C40" s="29"/>
      <c r="D40" s="29"/>
      <c r="E40" s="27"/>
      <c r="F40" s="27"/>
      <c r="G40" s="27"/>
      <c r="H40" s="30"/>
      <c r="I40" s="23"/>
      <c r="J40" s="20" t="str">
        <f aca="false">IF(OR(B40="",H40="",I40=""),"",H40*I40)</f>
        <v/>
      </c>
      <c r="K40" s="30" t="n">
        <v>60</v>
      </c>
      <c r="L40" s="21" t="str">
        <f aca="false">IF(B40="","",B40+K40)</f>
        <v/>
      </c>
      <c r="M40" s="22" t="str">
        <f aca="true">IF(L40="","",L40-TODAY())</f>
        <v/>
      </c>
      <c r="N40" s="27"/>
      <c r="O40" s="24"/>
      <c r="P40" s="27"/>
      <c r="Q40" s="23"/>
      <c r="R40" s="24"/>
      <c r="S40" s="20" t="str">
        <f aca="false">IF(OR(J40="",Q40=""),"",Q40-J40)</f>
        <v/>
      </c>
      <c r="T40" s="31"/>
      <c r="U40" s="32" t="str">
        <f aca="false">IF(B40="","","Yes")</f>
        <v/>
      </c>
    </row>
    <row r="41" customFormat="false" ht="25.5" hidden="false" customHeight="true" outlineLevel="0" collapsed="false">
      <c r="A41" s="15" t="str">
        <f aca="false">IF(B41="","","TP-"&amp;TEXT(ROW()-5,"0000"))</f>
        <v/>
      </c>
      <c r="B41" s="28"/>
      <c r="C41" s="29"/>
      <c r="D41" s="29"/>
      <c r="E41" s="27"/>
      <c r="F41" s="27"/>
      <c r="G41" s="27"/>
      <c r="H41" s="30"/>
      <c r="I41" s="23"/>
      <c r="J41" s="20" t="str">
        <f aca="false">IF(OR(B41="",H41="",I41=""),"",H41*I41)</f>
        <v/>
      </c>
      <c r="K41" s="30" t="n">
        <v>60</v>
      </c>
      <c r="L41" s="21" t="str">
        <f aca="false">IF(B41="","",B41+K41)</f>
        <v/>
      </c>
      <c r="M41" s="22" t="str">
        <f aca="true">IF(L41="","",L41-TODAY())</f>
        <v/>
      </c>
      <c r="N41" s="27"/>
      <c r="O41" s="24"/>
      <c r="P41" s="27"/>
      <c r="Q41" s="23"/>
      <c r="R41" s="24"/>
      <c r="S41" s="20" t="str">
        <f aca="false">IF(OR(J41="",Q41=""),"",Q41-J41)</f>
        <v/>
      </c>
      <c r="T41" s="31"/>
      <c r="U41" s="32" t="str">
        <f aca="false">IF(B41="","","Yes")</f>
        <v/>
      </c>
    </row>
    <row r="42" customFormat="false" ht="25.5" hidden="false" customHeight="true" outlineLevel="0" collapsed="false">
      <c r="A42" s="15" t="str">
        <f aca="false">IF(B42="","","TP-"&amp;TEXT(ROW()-5,"0000"))</f>
        <v/>
      </c>
      <c r="B42" s="28"/>
      <c r="C42" s="29"/>
      <c r="D42" s="29"/>
      <c r="E42" s="27"/>
      <c r="F42" s="27"/>
      <c r="G42" s="27"/>
      <c r="H42" s="30"/>
      <c r="I42" s="23"/>
      <c r="J42" s="20" t="str">
        <f aca="false">IF(OR(B42="",H42="",I42=""),"",H42*I42)</f>
        <v/>
      </c>
      <c r="K42" s="30" t="n">
        <v>60</v>
      </c>
      <c r="L42" s="21" t="str">
        <f aca="false">IF(B42="","",B42+K42)</f>
        <v/>
      </c>
      <c r="M42" s="22" t="str">
        <f aca="true">IF(L42="","",L42-TODAY())</f>
        <v/>
      </c>
      <c r="N42" s="27"/>
      <c r="O42" s="24"/>
      <c r="P42" s="27"/>
      <c r="Q42" s="23"/>
      <c r="R42" s="24"/>
      <c r="S42" s="20" t="str">
        <f aca="false">IF(OR(J42="",Q42=""),"",Q42-J42)</f>
        <v/>
      </c>
      <c r="T42" s="31"/>
      <c r="U42" s="32" t="str">
        <f aca="false">IF(B42="","","Yes")</f>
        <v/>
      </c>
    </row>
    <row r="43" customFormat="false" ht="25.5" hidden="false" customHeight="true" outlineLevel="0" collapsed="false">
      <c r="A43" s="15" t="str">
        <f aca="false">IF(B43="","","TP-"&amp;TEXT(ROW()-5,"0000"))</f>
        <v/>
      </c>
      <c r="B43" s="28"/>
      <c r="C43" s="29"/>
      <c r="D43" s="29"/>
      <c r="E43" s="27"/>
      <c r="F43" s="27"/>
      <c r="G43" s="27"/>
      <c r="H43" s="30"/>
      <c r="I43" s="23"/>
      <c r="J43" s="20" t="str">
        <f aca="false">IF(OR(B43="",H43="",I43=""),"",H43*I43)</f>
        <v/>
      </c>
      <c r="K43" s="30" t="n">
        <v>60</v>
      </c>
      <c r="L43" s="21" t="str">
        <f aca="false">IF(B43="","",B43+K43)</f>
        <v/>
      </c>
      <c r="M43" s="22" t="str">
        <f aca="true">IF(L43="","",L43-TODAY())</f>
        <v/>
      </c>
      <c r="N43" s="27"/>
      <c r="O43" s="24"/>
      <c r="P43" s="27"/>
      <c r="Q43" s="23"/>
      <c r="R43" s="24"/>
      <c r="S43" s="20" t="str">
        <f aca="false">IF(OR(J43="",Q43=""),"",Q43-J43)</f>
        <v/>
      </c>
      <c r="T43" s="31"/>
      <c r="U43" s="32" t="str">
        <f aca="false">IF(B43="","","Yes")</f>
        <v/>
      </c>
    </row>
    <row r="44" customFormat="false" ht="25.5" hidden="false" customHeight="true" outlineLevel="0" collapsed="false">
      <c r="A44" s="15" t="str">
        <f aca="false">IF(B44="","","TP-"&amp;TEXT(ROW()-5,"0000"))</f>
        <v/>
      </c>
      <c r="B44" s="28"/>
      <c r="C44" s="29"/>
      <c r="D44" s="29"/>
      <c r="E44" s="27"/>
      <c r="F44" s="27"/>
      <c r="G44" s="27"/>
      <c r="H44" s="30"/>
      <c r="I44" s="23"/>
      <c r="J44" s="20" t="str">
        <f aca="false">IF(OR(B44="",H44="",I44=""),"",H44*I44)</f>
        <v/>
      </c>
      <c r="K44" s="30" t="n">
        <v>60</v>
      </c>
      <c r="L44" s="21" t="str">
        <f aca="false">IF(B44="","",B44+K44)</f>
        <v/>
      </c>
      <c r="M44" s="22" t="str">
        <f aca="true">IF(L44="","",L44-TODAY())</f>
        <v/>
      </c>
      <c r="N44" s="27"/>
      <c r="O44" s="24"/>
      <c r="P44" s="27"/>
      <c r="Q44" s="23"/>
      <c r="R44" s="24"/>
      <c r="S44" s="20" t="str">
        <f aca="false">IF(OR(J44="",Q44=""),"",Q44-J44)</f>
        <v/>
      </c>
      <c r="T44" s="31"/>
      <c r="U44" s="32" t="str">
        <f aca="false">IF(B44="","","Yes")</f>
        <v/>
      </c>
    </row>
    <row r="45" customFormat="false" ht="25.5" hidden="false" customHeight="true" outlineLevel="0" collapsed="false">
      <c r="A45" s="15" t="str">
        <f aca="false">IF(B45="","","TP-"&amp;TEXT(ROW()-5,"0000"))</f>
        <v/>
      </c>
      <c r="B45" s="28"/>
      <c r="C45" s="29"/>
      <c r="D45" s="29"/>
      <c r="E45" s="27"/>
      <c r="F45" s="27"/>
      <c r="G45" s="27"/>
      <c r="H45" s="30"/>
      <c r="I45" s="23"/>
      <c r="J45" s="20" t="str">
        <f aca="false">IF(OR(B45="",H45="",I45=""),"",H45*I45)</f>
        <v/>
      </c>
      <c r="K45" s="30" t="n">
        <v>60</v>
      </c>
      <c r="L45" s="21" t="str">
        <f aca="false">IF(B45="","",B45+K45)</f>
        <v/>
      </c>
      <c r="M45" s="22" t="str">
        <f aca="true">IF(L45="","",L45-TODAY())</f>
        <v/>
      </c>
      <c r="N45" s="27"/>
      <c r="O45" s="24"/>
      <c r="P45" s="27"/>
      <c r="Q45" s="23"/>
      <c r="R45" s="24"/>
      <c r="S45" s="20" t="str">
        <f aca="false">IF(OR(J45="",Q45=""),"",Q45-J45)</f>
        <v/>
      </c>
      <c r="T45" s="31"/>
      <c r="U45" s="32" t="str">
        <f aca="false">IF(B45="","","Yes")</f>
        <v/>
      </c>
    </row>
    <row r="46" customFormat="false" ht="25.5" hidden="false" customHeight="true" outlineLevel="0" collapsed="false">
      <c r="A46" s="15" t="str">
        <f aca="false">IF(B46="","","TP-"&amp;TEXT(ROW()-5,"0000"))</f>
        <v/>
      </c>
      <c r="B46" s="28"/>
      <c r="C46" s="29"/>
      <c r="D46" s="29"/>
      <c r="E46" s="27"/>
      <c r="F46" s="27"/>
      <c r="G46" s="27"/>
      <c r="H46" s="30"/>
      <c r="I46" s="23"/>
      <c r="J46" s="20" t="str">
        <f aca="false">IF(OR(B46="",H46="",I46=""),"",H46*I46)</f>
        <v/>
      </c>
      <c r="K46" s="30" t="n">
        <v>60</v>
      </c>
      <c r="L46" s="21" t="str">
        <f aca="false">IF(B46="","",B46+K46)</f>
        <v/>
      </c>
      <c r="M46" s="22" t="str">
        <f aca="true">IF(L46="","",L46-TODAY())</f>
        <v/>
      </c>
      <c r="N46" s="27"/>
      <c r="O46" s="24"/>
      <c r="P46" s="27"/>
      <c r="Q46" s="23"/>
      <c r="R46" s="24"/>
      <c r="S46" s="20" t="str">
        <f aca="false">IF(OR(J46="",Q46=""),"",Q46-J46)</f>
        <v/>
      </c>
      <c r="T46" s="31"/>
      <c r="U46" s="32" t="str">
        <f aca="false">IF(B46="","","Yes")</f>
        <v/>
      </c>
    </row>
    <row r="47" customFormat="false" ht="25.5" hidden="false" customHeight="true" outlineLevel="0" collapsed="false">
      <c r="A47" s="15" t="str">
        <f aca="false">IF(B47="","","TP-"&amp;TEXT(ROW()-5,"0000"))</f>
        <v/>
      </c>
      <c r="B47" s="28"/>
      <c r="C47" s="29"/>
      <c r="D47" s="29"/>
      <c r="E47" s="27"/>
      <c r="F47" s="27"/>
      <c r="G47" s="27"/>
      <c r="H47" s="30"/>
      <c r="I47" s="23"/>
      <c r="J47" s="20" t="str">
        <f aca="false">IF(OR(B47="",H47="",I47=""),"",H47*I47)</f>
        <v/>
      </c>
      <c r="K47" s="30" t="n">
        <v>60</v>
      </c>
      <c r="L47" s="21" t="str">
        <f aca="false">IF(B47="","",B47+K47)</f>
        <v/>
      </c>
      <c r="M47" s="22" t="str">
        <f aca="true">IF(L47="","",L47-TODAY())</f>
        <v/>
      </c>
      <c r="N47" s="27"/>
      <c r="O47" s="24"/>
      <c r="P47" s="27"/>
      <c r="Q47" s="23"/>
      <c r="R47" s="24"/>
      <c r="S47" s="20" t="str">
        <f aca="false">IF(OR(J47="",Q47=""),"",Q47-J47)</f>
        <v/>
      </c>
      <c r="T47" s="31"/>
      <c r="U47" s="32" t="str">
        <f aca="false">IF(B47="","","Yes")</f>
        <v/>
      </c>
    </row>
    <row r="48" customFormat="false" ht="25.5" hidden="false" customHeight="true" outlineLevel="0" collapsed="false">
      <c r="A48" s="15" t="str">
        <f aca="false">IF(B48="","","TP-"&amp;TEXT(ROW()-5,"0000"))</f>
        <v/>
      </c>
      <c r="B48" s="28"/>
      <c r="C48" s="29"/>
      <c r="D48" s="29"/>
      <c r="E48" s="27"/>
      <c r="F48" s="27"/>
      <c r="G48" s="27"/>
      <c r="H48" s="30"/>
      <c r="I48" s="23"/>
      <c r="J48" s="20" t="str">
        <f aca="false">IF(OR(B48="",H48="",I48=""),"",H48*I48)</f>
        <v/>
      </c>
      <c r="K48" s="30" t="n">
        <v>60</v>
      </c>
      <c r="L48" s="21" t="str">
        <f aca="false">IF(B48="","",B48+K48)</f>
        <v/>
      </c>
      <c r="M48" s="22" t="str">
        <f aca="true">IF(L48="","",L48-TODAY())</f>
        <v/>
      </c>
      <c r="N48" s="27"/>
      <c r="O48" s="24"/>
      <c r="P48" s="27"/>
      <c r="Q48" s="23"/>
      <c r="R48" s="24"/>
      <c r="S48" s="20" t="str">
        <f aca="false">IF(OR(J48="",Q48=""),"",Q48-J48)</f>
        <v/>
      </c>
      <c r="T48" s="31"/>
      <c r="U48" s="32" t="str">
        <f aca="false">IF(B48="","","Yes")</f>
        <v/>
      </c>
    </row>
    <row r="49" customFormat="false" ht="25.5" hidden="false" customHeight="true" outlineLevel="0" collapsed="false">
      <c r="A49" s="15" t="str">
        <f aca="false">IF(B49="","","TP-"&amp;TEXT(ROW()-5,"0000"))</f>
        <v/>
      </c>
      <c r="B49" s="28"/>
      <c r="C49" s="29"/>
      <c r="D49" s="29"/>
      <c r="E49" s="27"/>
      <c r="F49" s="27"/>
      <c r="G49" s="27"/>
      <c r="H49" s="30"/>
      <c r="I49" s="23"/>
      <c r="J49" s="20" t="str">
        <f aca="false">IF(OR(B49="",H49="",I49=""),"",H49*I49)</f>
        <v/>
      </c>
      <c r="K49" s="30" t="n">
        <v>60</v>
      </c>
      <c r="L49" s="21" t="str">
        <f aca="false">IF(B49="","",B49+K49)</f>
        <v/>
      </c>
      <c r="M49" s="22" t="str">
        <f aca="true">IF(L49="","",L49-TODAY())</f>
        <v/>
      </c>
      <c r="N49" s="27"/>
      <c r="O49" s="24"/>
      <c r="P49" s="27"/>
      <c r="Q49" s="23"/>
      <c r="R49" s="24"/>
      <c r="S49" s="20" t="str">
        <f aca="false">IF(OR(J49="",Q49=""),"",Q49-J49)</f>
        <v/>
      </c>
      <c r="T49" s="31"/>
      <c r="U49" s="32" t="str">
        <f aca="false">IF(B49="","","Yes")</f>
        <v/>
      </c>
    </row>
    <row r="50" customFormat="false" ht="25.5" hidden="false" customHeight="true" outlineLevel="0" collapsed="false">
      <c r="A50" s="15" t="str">
        <f aca="false">IF(B50="","","TP-"&amp;TEXT(ROW()-5,"0000"))</f>
        <v/>
      </c>
      <c r="B50" s="28"/>
      <c r="C50" s="29"/>
      <c r="D50" s="29"/>
      <c r="E50" s="27"/>
      <c r="F50" s="27"/>
      <c r="G50" s="27"/>
      <c r="H50" s="30"/>
      <c r="I50" s="23"/>
      <c r="J50" s="20" t="str">
        <f aca="false">IF(OR(B50="",H50="",I50=""),"",H50*I50)</f>
        <v/>
      </c>
      <c r="K50" s="30" t="n">
        <v>60</v>
      </c>
      <c r="L50" s="21" t="str">
        <f aca="false">IF(B50="","",B50+K50)</f>
        <v/>
      </c>
      <c r="M50" s="22" t="str">
        <f aca="true">IF(L50="","",L50-TODAY())</f>
        <v/>
      </c>
      <c r="N50" s="27"/>
      <c r="O50" s="24"/>
      <c r="P50" s="27"/>
      <c r="Q50" s="23"/>
      <c r="R50" s="24"/>
      <c r="S50" s="20" t="str">
        <f aca="false">IF(OR(J50="",Q50=""),"",Q50-J50)</f>
        <v/>
      </c>
      <c r="T50" s="31"/>
      <c r="U50" s="32" t="str">
        <f aca="false">IF(B50="","","Yes")</f>
        <v/>
      </c>
    </row>
    <row r="51" customFormat="false" ht="25.5" hidden="false" customHeight="true" outlineLevel="0" collapsed="false">
      <c r="A51" s="15" t="str">
        <f aca="false">IF(B51="","","TP-"&amp;TEXT(ROW()-5,"0000"))</f>
        <v/>
      </c>
      <c r="B51" s="28"/>
      <c r="C51" s="29"/>
      <c r="D51" s="29"/>
      <c r="E51" s="27"/>
      <c r="F51" s="27"/>
      <c r="G51" s="27"/>
      <c r="H51" s="30"/>
      <c r="I51" s="23"/>
      <c r="J51" s="20" t="str">
        <f aca="false">IF(OR(B51="",H51="",I51=""),"",H51*I51)</f>
        <v/>
      </c>
      <c r="K51" s="30" t="n">
        <v>60</v>
      </c>
      <c r="L51" s="21" t="str">
        <f aca="false">IF(B51="","",B51+K51)</f>
        <v/>
      </c>
      <c r="M51" s="22" t="str">
        <f aca="true">IF(L51="","",L51-TODAY())</f>
        <v/>
      </c>
      <c r="N51" s="27"/>
      <c r="O51" s="24"/>
      <c r="P51" s="27"/>
      <c r="Q51" s="23"/>
      <c r="R51" s="24"/>
      <c r="S51" s="20" t="str">
        <f aca="false">IF(OR(J51="",Q51=""),"",Q51-J51)</f>
        <v/>
      </c>
      <c r="T51" s="31"/>
      <c r="U51" s="32" t="str">
        <f aca="false">IF(B51="","","Yes")</f>
        <v/>
      </c>
    </row>
    <row r="52" customFormat="false" ht="25.5" hidden="false" customHeight="true" outlineLevel="0" collapsed="false">
      <c r="A52" s="15" t="str">
        <f aca="false">IF(B52="","","TP-"&amp;TEXT(ROW()-5,"0000"))</f>
        <v/>
      </c>
      <c r="B52" s="28"/>
      <c r="C52" s="29"/>
      <c r="D52" s="29"/>
      <c r="E52" s="27"/>
      <c r="F52" s="27"/>
      <c r="G52" s="27"/>
      <c r="H52" s="30"/>
      <c r="I52" s="23"/>
      <c r="J52" s="20" t="str">
        <f aca="false">IF(OR(B52="",H52="",I52=""),"",H52*I52)</f>
        <v/>
      </c>
      <c r="K52" s="30" t="n">
        <v>60</v>
      </c>
      <c r="L52" s="21" t="str">
        <f aca="false">IF(B52="","",B52+K52)</f>
        <v/>
      </c>
      <c r="M52" s="22" t="str">
        <f aca="true">IF(L52="","",L52-TODAY())</f>
        <v/>
      </c>
      <c r="N52" s="27"/>
      <c r="O52" s="24"/>
      <c r="P52" s="27"/>
      <c r="Q52" s="23"/>
      <c r="R52" s="24"/>
      <c r="S52" s="20" t="str">
        <f aca="false">IF(OR(J52="",Q52=""),"",Q52-J52)</f>
        <v/>
      </c>
      <c r="T52" s="31"/>
      <c r="U52" s="32" t="str">
        <f aca="false">IF(B52="","","Yes")</f>
        <v/>
      </c>
    </row>
    <row r="53" customFormat="false" ht="25.5" hidden="false" customHeight="true" outlineLevel="0" collapsed="false">
      <c r="A53" s="15" t="str">
        <f aca="false">IF(B53="","","TP-"&amp;TEXT(ROW()-5,"0000"))</f>
        <v/>
      </c>
      <c r="B53" s="28"/>
      <c r="C53" s="29"/>
      <c r="D53" s="29"/>
      <c r="E53" s="27"/>
      <c r="F53" s="27"/>
      <c r="G53" s="27"/>
      <c r="H53" s="30"/>
      <c r="I53" s="23"/>
      <c r="J53" s="20" t="str">
        <f aca="false">IF(OR(B53="",H53="",I53=""),"",H53*I53)</f>
        <v/>
      </c>
      <c r="K53" s="30" t="n">
        <v>60</v>
      </c>
      <c r="L53" s="21" t="str">
        <f aca="false">IF(B53="","",B53+K53)</f>
        <v/>
      </c>
      <c r="M53" s="22" t="str">
        <f aca="true">IF(L53="","",L53-TODAY())</f>
        <v/>
      </c>
      <c r="N53" s="27"/>
      <c r="O53" s="24"/>
      <c r="P53" s="27"/>
      <c r="Q53" s="23"/>
      <c r="R53" s="24"/>
      <c r="S53" s="20" t="str">
        <f aca="false">IF(OR(J53="",Q53=""),"",Q53-J53)</f>
        <v/>
      </c>
      <c r="T53" s="31"/>
      <c r="U53" s="32" t="str">
        <f aca="false">IF(B53="","","Yes")</f>
        <v/>
      </c>
    </row>
    <row r="54" customFormat="false" ht="25.5" hidden="false" customHeight="true" outlineLevel="0" collapsed="false">
      <c r="A54" s="15" t="str">
        <f aca="false">IF(B54="","","TP-"&amp;TEXT(ROW()-5,"0000"))</f>
        <v/>
      </c>
      <c r="B54" s="28"/>
      <c r="C54" s="29"/>
      <c r="D54" s="29"/>
      <c r="E54" s="27"/>
      <c r="F54" s="27"/>
      <c r="G54" s="27"/>
      <c r="H54" s="30"/>
      <c r="I54" s="23"/>
      <c r="J54" s="20" t="str">
        <f aca="false">IF(OR(B54="",H54="",I54=""),"",H54*I54)</f>
        <v/>
      </c>
      <c r="K54" s="30" t="n">
        <v>60</v>
      </c>
      <c r="L54" s="21" t="str">
        <f aca="false">IF(B54="","",B54+K54)</f>
        <v/>
      </c>
      <c r="M54" s="22" t="str">
        <f aca="true">IF(L54="","",L54-TODAY())</f>
        <v/>
      </c>
      <c r="N54" s="27"/>
      <c r="O54" s="24"/>
      <c r="P54" s="27"/>
      <c r="Q54" s="23"/>
      <c r="R54" s="24"/>
      <c r="S54" s="20" t="str">
        <f aca="false">IF(OR(J54="",Q54=""),"",Q54-J54)</f>
        <v/>
      </c>
      <c r="T54" s="31"/>
      <c r="U54" s="32" t="str">
        <f aca="false">IF(B54="","","Yes")</f>
        <v/>
      </c>
    </row>
    <row r="55" customFormat="false" ht="25.5" hidden="false" customHeight="true" outlineLevel="0" collapsed="false">
      <c r="A55" s="15" t="str">
        <f aca="false">IF(B55="","","TP-"&amp;TEXT(ROW()-5,"0000"))</f>
        <v/>
      </c>
      <c r="B55" s="28"/>
      <c r="C55" s="29"/>
      <c r="D55" s="29"/>
      <c r="E55" s="27"/>
      <c r="F55" s="27"/>
      <c r="G55" s="27"/>
      <c r="H55" s="30"/>
      <c r="I55" s="23"/>
      <c r="J55" s="20" t="str">
        <f aca="false">IF(OR(B55="",H55="",I55=""),"",H55*I55)</f>
        <v/>
      </c>
      <c r="K55" s="30" t="n">
        <v>60</v>
      </c>
      <c r="L55" s="21" t="str">
        <f aca="false">IF(B55="","",B55+K55)</f>
        <v/>
      </c>
      <c r="M55" s="22" t="str">
        <f aca="true">IF(L55="","",L55-TODAY())</f>
        <v/>
      </c>
      <c r="N55" s="27"/>
      <c r="O55" s="24"/>
      <c r="P55" s="27"/>
      <c r="Q55" s="23"/>
      <c r="R55" s="24"/>
      <c r="S55" s="20" t="str">
        <f aca="false">IF(OR(J55="",Q55=""),"",Q55-J55)</f>
        <v/>
      </c>
      <c r="T55" s="31"/>
      <c r="U55" s="32" t="str">
        <f aca="false">IF(B55="","","Yes")</f>
        <v/>
      </c>
    </row>
    <row r="56" customFormat="false" ht="25.5" hidden="false" customHeight="true" outlineLevel="0" collapsed="false">
      <c r="A56" s="15" t="str">
        <f aca="false">IF(B56="","","TP-"&amp;TEXT(ROW()-5,"0000"))</f>
        <v/>
      </c>
      <c r="B56" s="28"/>
      <c r="C56" s="29"/>
      <c r="D56" s="29"/>
      <c r="E56" s="27"/>
      <c r="F56" s="27"/>
      <c r="G56" s="27"/>
      <c r="H56" s="30"/>
      <c r="I56" s="23"/>
      <c r="J56" s="20" t="str">
        <f aca="false">IF(OR(B56="",H56="",I56=""),"",H56*I56)</f>
        <v/>
      </c>
      <c r="K56" s="30" t="n">
        <v>60</v>
      </c>
      <c r="L56" s="21" t="str">
        <f aca="false">IF(B56="","",B56+K56)</f>
        <v/>
      </c>
      <c r="M56" s="22" t="str">
        <f aca="true">IF(L56="","",L56-TODAY())</f>
        <v/>
      </c>
      <c r="N56" s="27"/>
      <c r="O56" s="24"/>
      <c r="P56" s="27"/>
      <c r="Q56" s="23"/>
      <c r="R56" s="24"/>
      <c r="S56" s="20" t="str">
        <f aca="false">IF(OR(J56="",Q56=""),"",Q56-J56)</f>
        <v/>
      </c>
      <c r="T56" s="31"/>
      <c r="U56" s="32" t="str">
        <f aca="false">IF(B56="","","Yes")</f>
        <v/>
      </c>
    </row>
    <row r="57" customFormat="false" ht="25.5" hidden="false" customHeight="true" outlineLevel="0" collapsed="false">
      <c r="A57" s="15" t="str">
        <f aca="false">IF(B57="","","TP-"&amp;TEXT(ROW()-5,"0000"))</f>
        <v/>
      </c>
      <c r="B57" s="28"/>
      <c r="C57" s="29"/>
      <c r="D57" s="29"/>
      <c r="E57" s="27"/>
      <c r="F57" s="27"/>
      <c r="G57" s="27"/>
      <c r="H57" s="30"/>
      <c r="I57" s="23"/>
      <c r="J57" s="20" t="str">
        <f aca="false">IF(OR(B57="",H57="",I57=""),"",H57*I57)</f>
        <v/>
      </c>
      <c r="K57" s="30" t="n">
        <v>60</v>
      </c>
      <c r="L57" s="21" t="str">
        <f aca="false">IF(B57="","",B57+K57)</f>
        <v/>
      </c>
      <c r="M57" s="22" t="str">
        <f aca="true">IF(L57="","",L57-TODAY())</f>
        <v/>
      </c>
      <c r="N57" s="27"/>
      <c r="O57" s="24"/>
      <c r="P57" s="27"/>
      <c r="Q57" s="23"/>
      <c r="R57" s="24"/>
      <c r="S57" s="20" t="str">
        <f aca="false">IF(OR(J57="",Q57=""),"",Q57-J57)</f>
        <v/>
      </c>
      <c r="T57" s="31"/>
      <c r="U57" s="32" t="str">
        <f aca="false">IF(B57="","","Yes")</f>
        <v/>
      </c>
    </row>
    <row r="58" customFormat="false" ht="25.5" hidden="false" customHeight="true" outlineLevel="0" collapsed="false">
      <c r="A58" s="15" t="str">
        <f aca="false">IF(B58="","","TP-"&amp;TEXT(ROW()-5,"0000"))</f>
        <v/>
      </c>
      <c r="B58" s="28"/>
      <c r="C58" s="29"/>
      <c r="D58" s="29"/>
      <c r="E58" s="27"/>
      <c r="F58" s="27"/>
      <c r="G58" s="27"/>
      <c r="H58" s="30"/>
      <c r="I58" s="23"/>
      <c r="J58" s="20" t="str">
        <f aca="false">IF(OR(B58="",H58="",I58=""),"",H58*I58)</f>
        <v/>
      </c>
      <c r="K58" s="30" t="n">
        <v>60</v>
      </c>
      <c r="L58" s="21" t="str">
        <f aca="false">IF(B58="","",B58+K58)</f>
        <v/>
      </c>
      <c r="M58" s="22" t="str">
        <f aca="true">IF(L58="","",L58-TODAY())</f>
        <v/>
      </c>
      <c r="N58" s="27"/>
      <c r="O58" s="24"/>
      <c r="P58" s="27"/>
      <c r="Q58" s="23"/>
      <c r="R58" s="24"/>
      <c r="S58" s="20" t="str">
        <f aca="false">IF(OR(J58="",Q58=""),"",Q58-J58)</f>
        <v/>
      </c>
      <c r="T58" s="31"/>
      <c r="U58" s="32" t="str">
        <f aca="false">IF(B58="","","Yes")</f>
        <v/>
      </c>
    </row>
    <row r="59" customFormat="false" ht="25.5" hidden="false" customHeight="true" outlineLevel="0" collapsed="false">
      <c r="A59" s="15" t="str">
        <f aca="false">IF(B59="","","TP-"&amp;TEXT(ROW()-5,"0000"))</f>
        <v/>
      </c>
      <c r="B59" s="28"/>
      <c r="C59" s="29"/>
      <c r="D59" s="29"/>
      <c r="E59" s="27"/>
      <c r="F59" s="27"/>
      <c r="G59" s="27"/>
      <c r="H59" s="30"/>
      <c r="I59" s="23"/>
      <c r="J59" s="20" t="str">
        <f aca="false">IF(OR(B59="",H59="",I59=""),"",H59*I59)</f>
        <v/>
      </c>
      <c r="K59" s="30" t="n">
        <v>60</v>
      </c>
      <c r="L59" s="21" t="str">
        <f aca="false">IF(B59="","",B59+K59)</f>
        <v/>
      </c>
      <c r="M59" s="22" t="str">
        <f aca="true">IF(L59="","",L59-TODAY())</f>
        <v/>
      </c>
      <c r="N59" s="27"/>
      <c r="O59" s="24"/>
      <c r="P59" s="27"/>
      <c r="Q59" s="23"/>
      <c r="R59" s="24"/>
      <c r="S59" s="20" t="str">
        <f aca="false">IF(OR(J59="",Q59=""),"",Q59-J59)</f>
        <v/>
      </c>
      <c r="T59" s="31"/>
      <c r="U59" s="32" t="str">
        <f aca="false">IF(B59="","","Yes")</f>
        <v/>
      </c>
    </row>
    <row r="60" customFormat="false" ht="25.5" hidden="false" customHeight="true" outlineLevel="0" collapsed="false">
      <c r="A60" s="15" t="str">
        <f aca="false">IF(B60="","","TP-"&amp;TEXT(ROW()-5,"0000"))</f>
        <v/>
      </c>
      <c r="B60" s="28"/>
      <c r="C60" s="29"/>
      <c r="D60" s="29"/>
      <c r="E60" s="27"/>
      <c r="F60" s="27"/>
      <c r="G60" s="27"/>
      <c r="H60" s="30"/>
      <c r="I60" s="23"/>
      <c r="J60" s="20" t="str">
        <f aca="false">IF(OR(B60="",H60="",I60=""),"",H60*I60)</f>
        <v/>
      </c>
      <c r="K60" s="30" t="n">
        <v>60</v>
      </c>
      <c r="L60" s="21" t="str">
        <f aca="false">IF(B60="","",B60+K60)</f>
        <v/>
      </c>
      <c r="M60" s="22" t="str">
        <f aca="true">IF(L60="","",L60-TODAY())</f>
        <v/>
      </c>
      <c r="N60" s="27"/>
      <c r="O60" s="24"/>
      <c r="P60" s="27"/>
      <c r="Q60" s="23"/>
      <c r="R60" s="24"/>
      <c r="S60" s="20" t="str">
        <f aca="false">IF(OR(J60="",Q60=""),"",Q60-J60)</f>
        <v/>
      </c>
      <c r="T60" s="31"/>
      <c r="U60" s="32" t="str">
        <f aca="false">IF(B60="","","Yes")</f>
        <v/>
      </c>
    </row>
    <row r="61" customFormat="false" ht="25.5" hidden="false" customHeight="true" outlineLevel="0" collapsed="false">
      <c r="A61" s="15" t="str">
        <f aca="false">IF(B61="","","TP-"&amp;TEXT(ROW()-5,"0000"))</f>
        <v/>
      </c>
      <c r="B61" s="28"/>
      <c r="C61" s="29"/>
      <c r="D61" s="29"/>
      <c r="E61" s="27"/>
      <c r="F61" s="27"/>
      <c r="G61" s="27"/>
      <c r="H61" s="30"/>
      <c r="I61" s="23"/>
      <c r="J61" s="20" t="str">
        <f aca="false">IF(OR(B61="",H61="",I61=""),"",H61*I61)</f>
        <v/>
      </c>
      <c r="K61" s="30" t="n">
        <v>60</v>
      </c>
      <c r="L61" s="21" t="str">
        <f aca="false">IF(B61="","",B61+K61)</f>
        <v/>
      </c>
      <c r="M61" s="22" t="str">
        <f aca="true">IF(L61="","",L61-TODAY())</f>
        <v/>
      </c>
      <c r="N61" s="27"/>
      <c r="O61" s="24"/>
      <c r="P61" s="27"/>
      <c r="Q61" s="23"/>
      <c r="R61" s="24"/>
      <c r="S61" s="20" t="str">
        <f aca="false">IF(OR(J61="",Q61=""),"",Q61-J61)</f>
        <v/>
      </c>
      <c r="T61" s="31"/>
      <c r="U61" s="32" t="str">
        <f aca="false">IF(B61="","","Yes")</f>
        <v/>
      </c>
    </row>
    <row r="62" customFormat="false" ht="25.5" hidden="false" customHeight="true" outlineLevel="0" collapsed="false">
      <c r="A62" s="15" t="str">
        <f aca="false">IF(B62="","","TP-"&amp;TEXT(ROW()-5,"0000"))</f>
        <v/>
      </c>
      <c r="B62" s="28"/>
      <c r="C62" s="29"/>
      <c r="D62" s="29"/>
      <c r="E62" s="27"/>
      <c r="F62" s="27"/>
      <c r="G62" s="27"/>
      <c r="H62" s="30"/>
      <c r="I62" s="23"/>
      <c r="J62" s="20" t="str">
        <f aca="false">IF(OR(B62="",H62="",I62=""),"",H62*I62)</f>
        <v/>
      </c>
      <c r="K62" s="30" t="n">
        <v>60</v>
      </c>
      <c r="L62" s="21" t="str">
        <f aca="false">IF(B62="","",B62+K62)</f>
        <v/>
      </c>
      <c r="M62" s="22" t="str">
        <f aca="true">IF(L62="","",L62-TODAY())</f>
        <v/>
      </c>
      <c r="N62" s="27"/>
      <c r="O62" s="24"/>
      <c r="P62" s="27"/>
      <c r="Q62" s="23"/>
      <c r="R62" s="24"/>
      <c r="S62" s="20" t="str">
        <f aca="false">IF(OR(J62="",Q62=""),"",Q62-J62)</f>
        <v/>
      </c>
      <c r="T62" s="31"/>
      <c r="U62" s="32" t="str">
        <f aca="false">IF(B62="","","Yes")</f>
        <v/>
      </c>
    </row>
    <row r="63" customFormat="false" ht="25.5" hidden="false" customHeight="true" outlineLevel="0" collapsed="false">
      <c r="A63" s="15" t="str">
        <f aca="false">IF(B63="","","TP-"&amp;TEXT(ROW()-5,"0000"))</f>
        <v/>
      </c>
      <c r="B63" s="28"/>
      <c r="C63" s="29"/>
      <c r="D63" s="29"/>
      <c r="E63" s="27"/>
      <c r="F63" s="27"/>
      <c r="G63" s="27"/>
      <c r="H63" s="30"/>
      <c r="I63" s="23"/>
      <c r="J63" s="20" t="str">
        <f aca="false">IF(OR(B63="",H63="",I63=""),"",H63*I63)</f>
        <v/>
      </c>
      <c r="K63" s="30" t="n">
        <v>60</v>
      </c>
      <c r="L63" s="21" t="str">
        <f aca="false">IF(B63="","",B63+K63)</f>
        <v/>
      </c>
      <c r="M63" s="22" t="str">
        <f aca="true">IF(L63="","",L63-TODAY())</f>
        <v/>
      </c>
      <c r="N63" s="27"/>
      <c r="O63" s="24"/>
      <c r="P63" s="27"/>
      <c r="Q63" s="23"/>
      <c r="R63" s="24"/>
      <c r="S63" s="20" t="str">
        <f aca="false">IF(OR(J63="",Q63=""),"",Q63-J63)</f>
        <v/>
      </c>
      <c r="T63" s="31"/>
      <c r="U63" s="32" t="str">
        <f aca="false">IF(B63="","","Yes")</f>
        <v/>
      </c>
    </row>
    <row r="64" customFormat="false" ht="25.5" hidden="false" customHeight="true" outlineLevel="0" collapsed="false">
      <c r="A64" s="15" t="str">
        <f aca="false">IF(B64="","","TP-"&amp;TEXT(ROW()-5,"0000"))</f>
        <v/>
      </c>
      <c r="B64" s="28"/>
      <c r="C64" s="29"/>
      <c r="D64" s="29"/>
      <c r="E64" s="27"/>
      <c r="F64" s="27"/>
      <c r="G64" s="27"/>
      <c r="H64" s="30"/>
      <c r="I64" s="23"/>
      <c r="J64" s="20" t="str">
        <f aca="false">IF(OR(B64="",H64="",I64=""),"",H64*I64)</f>
        <v/>
      </c>
      <c r="K64" s="30" t="n">
        <v>60</v>
      </c>
      <c r="L64" s="21" t="str">
        <f aca="false">IF(B64="","",B64+K64)</f>
        <v/>
      </c>
      <c r="M64" s="22" t="str">
        <f aca="true">IF(L64="","",L64-TODAY())</f>
        <v/>
      </c>
      <c r="N64" s="27"/>
      <c r="O64" s="24"/>
      <c r="P64" s="27"/>
      <c r="Q64" s="23"/>
      <c r="R64" s="24"/>
      <c r="S64" s="20" t="str">
        <f aca="false">IF(OR(J64="",Q64=""),"",Q64-J64)</f>
        <v/>
      </c>
      <c r="T64" s="31"/>
      <c r="U64" s="32" t="str">
        <f aca="false">IF(B64="","","Yes")</f>
        <v/>
      </c>
    </row>
    <row r="65" customFormat="false" ht="25.5" hidden="false" customHeight="true" outlineLevel="0" collapsed="false">
      <c r="A65" s="15" t="str">
        <f aca="false">IF(B65="","","TP-"&amp;TEXT(ROW()-5,"0000"))</f>
        <v/>
      </c>
      <c r="B65" s="28"/>
      <c r="C65" s="29"/>
      <c r="D65" s="29"/>
      <c r="E65" s="27"/>
      <c r="F65" s="27"/>
      <c r="G65" s="27"/>
      <c r="H65" s="30"/>
      <c r="I65" s="23"/>
      <c r="J65" s="20" t="str">
        <f aca="false">IF(OR(B65="",H65="",I65=""),"",H65*I65)</f>
        <v/>
      </c>
      <c r="K65" s="30" t="n">
        <v>60</v>
      </c>
      <c r="L65" s="21" t="str">
        <f aca="false">IF(B65="","",B65+K65)</f>
        <v/>
      </c>
      <c r="M65" s="22" t="str">
        <f aca="true">IF(L65="","",L65-TODAY())</f>
        <v/>
      </c>
      <c r="N65" s="27"/>
      <c r="O65" s="24"/>
      <c r="P65" s="27"/>
      <c r="Q65" s="23"/>
      <c r="R65" s="24"/>
      <c r="S65" s="20" t="str">
        <f aca="false">IF(OR(J65="",Q65=""),"",Q65-J65)</f>
        <v/>
      </c>
      <c r="T65" s="31"/>
      <c r="U65" s="32" t="str">
        <f aca="false">IF(B65="","","Yes")</f>
        <v/>
      </c>
    </row>
    <row r="66" customFormat="false" ht="25.5" hidden="false" customHeight="true" outlineLevel="0" collapsed="false">
      <c r="A66" s="15" t="str">
        <f aca="false">IF(B66="","","TP-"&amp;TEXT(ROW()-5,"0000"))</f>
        <v/>
      </c>
      <c r="B66" s="28"/>
      <c r="C66" s="29"/>
      <c r="D66" s="29"/>
      <c r="E66" s="27"/>
      <c r="F66" s="27"/>
      <c r="G66" s="27"/>
      <c r="H66" s="30"/>
      <c r="I66" s="23"/>
      <c r="J66" s="20" t="str">
        <f aca="false">IF(OR(B66="",H66="",I66=""),"",H66*I66)</f>
        <v/>
      </c>
      <c r="K66" s="30" t="n">
        <v>60</v>
      </c>
      <c r="L66" s="21" t="str">
        <f aca="false">IF(B66="","",B66+K66)</f>
        <v/>
      </c>
      <c r="M66" s="22" t="str">
        <f aca="true">IF(L66="","",L66-TODAY())</f>
        <v/>
      </c>
      <c r="N66" s="27"/>
      <c r="O66" s="24"/>
      <c r="P66" s="27"/>
      <c r="Q66" s="23"/>
      <c r="R66" s="24"/>
      <c r="S66" s="20" t="str">
        <f aca="false">IF(OR(J66="",Q66=""),"",Q66-J66)</f>
        <v/>
      </c>
      <c r="T66" s="31"/>
      <c r="U66" s="32" t="str">
        <f aca="false">IF(B66="","","Yes")</f>
        <v/>
      </c>
    </row>
    <row r="67" customFormat="false" ht="25.5" hidden="false" customHeight="true" outlineLevel="0" collapsed="false">
      <c r="A67" s="15" t="str">
        <f aca="false">IF(B67="","","TP-"&amp;TEXT(ROW()-5,"0000"))</f>
        <v/>
      </c>
      <c r="B67" s="28"/>
      <c r="C67" s="29"/>
      <c r="D67" s="29"/>
      <c r="E67" s="27"/>
      <c r="F67" s="27"/>
      <c r="G67" s="27"/>
      <c r="H67" s="30"/>
      <c r="I67" s="23"/>
      <c r="J67" s="20" t="str">
        <f aca="false">IF(OR(B67="",H67="",I67=""),"",H67*I67)</f>
        <v/>
      </c>
      <c r="K67" s="30" t="n">
        <v>60</v>
      </c>
      <c r="L67" s="21" t="str">
        <f aca="false">IF(B67="","",B67+K67)</f>
        <v/>
      </c>
      <c r="M67" s="22" t="str">
        <f aca="true">IF(L67="","",L67-TODAY())</f>
        <v/>
      </c>
      <c r="N67" s="27"/>
      <c r="O67" s="24"/>
      <c r="P67" s="27"/>
      <c r="Q67" s="23"/>
      <c r="R67" s="24"/>
      <c r="S67" s="20" t="str">
        <f aca="false">IF(OR(J67="",Q67=""),"",Q67-J67)</f>
        <v/>
      </c>
      <c r="T67" s="31"/>
      <c r="U67" s="32" t="str">
        <f aca="false">IF(B67="","","Yes")</f>
        <v/>
      </c>
    </row>
    <row r="68" customFormat="false" ht="25.5" hidden="false" customHeight="true" outlineLevel="0" collapsed="false">
      <c r="A68" s="15" t="str">
        <f aca="false">IF(B68="","","TP-"&amp;TEXT(ROW()-5,"0000"))</f>
        <v/>
      </c>
      <c r="B68" s="28"/>
      <c r="C68" s="29"/>
      <c r="D68" s="29"/>
      <c r="E68" s="27"/>
      <c r="F68" s="27"/>
      <c r="G68" s="27"/>
      <c r="H68" s="30"/>
      <c r="I68" s="23"/>
      <c r="J68" s="20" t="str">
        <f aca="false">IF(OR(B68="",H68="",I68=""),"",H68*I68)</f>
        <v/>
      </c>
      <c r="K68" s="30" t="n">
        <v>60</v>
      </c>
      <c r="L68" s="21" t="str">
        <f aca="false">IF(B68="","",B68+K68)</f>
        <v/>
      </c>
      <c r="M68" s="22" t="str">
        <f aca="true">IF(L68="","",L68-TODAY())</f>
        <v/>
      </c>
      <c r="N68" s="27"/>
      <c r="O68" s="24"/>
      <c r="P68" s="27"/>
      <c r="Q68" s="23"/>
      <c r="R68" s="24"/>
      <c r="S68" s="20" t="str">
        <f aca="false">IF(OR(J68="",Q68=""),"",Q68-J68)</f>
        <v/>
      </c>
      <c r="T68" s="31"/>
      <c r="U68" s="32" t="str">
        <f aca="false">IF(B68="","","Yes")</f>
        <v/>
      </c>
    </row>
    <row r="69" customFormat="false" ht="25.5" hidden="false" customHeight="true" outlineLevel="0" collapsed="false">
      <c r="A69" s="15" t="str">
        <f aca="false">IF(B69="","","TP-"&amp;TEXT(ROW()-5,"0000"))</f>
        <v/>
      </c>
      <c r="B69" s="28"/>
      <c r="C69" s="29"/>
      <c r="D69" s="29"/>
      <c r="E69" s="27"/>
      <c r="F69" s="27"/>
      <c r="G69" s="27"/>
      <c r="H69" s="30"/>
      <c r="I69" s="23"/>
      <c r="J69" s="20" t="str">
        <f aca="false">IF(OR(B69="",H69="",I69=""),"",H69*I69)</f>
        <v/>
      </c>
      <c r="K69" s="30" t="n">
        <v>60</v>
      </c>
      <c r="L69" s="21" t="str">
        <f aca="false">IF(B69="","",B69+K69)</f>
        <v/>
      </c>
      <c r="M69" s="22" t="str">
        <f aca="true">IF(L69="","",L69-TODAY())</f>
        <v/>
      </c>
      <c r="N69" s="27"/>
      <c r="O69" s="24"/>
      <c r="P69" s="27"/>
      <c r="Q69" s="23"/>
      <c r="R69" s="24"/>
      <c r="S69" s="20" t="str">
        <f aca="false">IF(OR(J69="",Q69=""),"",Q69-J69)</f>
        <v/>
      </c>
      <c r="T69" s="31"/>
      <c r="U69" s="32" t="str">
        <f aca="false">IF(B69="","","Yes")</f>
        <v/>
      </c>
    </row>
    <row r="70" customFormat="false" ht="25.5" hidden="false" customHeight="true" outlineLevel="0" collapsed="false">
      <c r="A70" s="15" t="str">
        <f aca="false">IF(B70="","","TP-"&amp;TEXT(ROW()-5,"0000"))</f>
        <v/>
      </c>
      <c r="B70" s="28"/>
      <c r="C70" s="29"/>
      <c r="D70" s="29"/>
      <c r="E70" s="27"/>
      <c r="F70" s="27"/>
      <c r="G70" s="27"/>
      <c r="H70" s="30"/>
      <c r="I70" s="23"/>
      <c r="J70" s="20" t="str">
        <f aca="false">IF(OR(B70="",H70="",I70=""),"",H70*I70)</f>
        <v/>
      </c>
      <c r="K70" s="30" t="n">
        <v>60</v>
      </c>
      <c r="L70" s="21" t="str">
        <f aca="false">IF(B70="","",B70+K70)</f>
        <v/>
      </c>
      <c r="M70" s="22" t="str">
        <f aca="true">IF(L70="","",L70-TODAY())</f>
        <v/>
      </c>
      <c r="N70" s="27"/>
      <c r="O70" s="24"/>
      <c r="P70" s="27"/>
      <c r="Q70" s="23"/>
      <c r="R70" s="24"/>
      <c r="S70" s="20" t="str">
        <f aca="false">IF(OR(J70="",Q70=""),"",Q70-J70)</f>
        <v/>
      </c>
      <c r="T70" s="31"/>
      <c r="U70" s="32" t="str">
        <f aca="false">IF(B70="","","Yes")</f>
        <v/>
      </c>
    </row>
    <row r="71" customFormat="false" ht="25.5" hidden="false" customHeight="true" outlineLevel="0" collapsed="false">
      <c r="A71" s="15" t="str">
        <f aca="false">IF(B71="","","TP-"&amp;TEXT(ROW()-5,"0000"))</f>
        <v/>
      </c>
      <c r="B71" s="28"/>
      <c r="C71" s="29"/>
      <c r="D71" s="29"/>
      <c r="E71" s="27"/>
      <c r="F71" s="27"/>
      <c r="G71" s="27"/>
      <c r="H71" s="30"/>
      <c r="I71" s="23"/>
      <c r="J71" s="20" t="str">
        <f aca="false">IF(OR(B71="",H71="",I71=""),"",H71*I71)</f>
        <v/>
      </c>
      <c r="K71" s="30" t="n">
        <v>60</v>
      </c>
      <c r="L71" s="21" t="str">
        <f aca="false">IF(B71="","",B71+K71)</f>
        <v/>
      </c>
      <c r="M71" s="22" t="str">
        <f aca="true">IF(L71="","",L71-TODAY())</f>
        <v/>
      </c>
      <c r="N71" s="27"/>
      <c r="O71" s="24"/>
      <c r="P71" s="27"/>
      <c r="Q71" s="23"/>
      <c r="R71" s="24"/>
      <c r="S71" s="20" t="str">
        <f aca="false">IF(OR(J71="",Q71=""),"",Q71-J71)</f>
        <v/>
      </c>
      <c r="T71" s="31"/>
      <c r="U71" s="32" t="str">
        <f aca="false">IF(B71="","","Yes")</f>
        <v/>
      </c>
    </row>
    <row r="72" customFormat="false" ht="25.5" hidden="false" customHeight="true" outlineLevel="0" collapsed="false">
      <c r="A72" s="15" t="str">
        <f aca="false">IF(B72="","","TP-"&amp;TEXT(ROW()-5,"0000"))</f>
        <v/>
      </c>
      <c r="B72" s="28"/>
      <c r="C72" s="29"/>
      <c r="D72" s="29"/>
      <c r="E72" s="27"/>
      <c r="F72" s="27"/>
      <c r="G72" s="27"/>
      <c r="H72" s="30"/>
      <c r="I72" s="23"/>
      <c r="J72" s="20" t="str">
        <f aca="false">IF(OR(B72="",H72="",I72=""),"",H72*I72)</f>
        <v/>
      </c>
      <c r="K72" s="30" t="n">
        <v>60</v>
      </c>
      <c r="L72" s="21" t="str">
        <f aca="false">IF(B72="","",B72+K72)</f>
        <v/>
      </c>
      <c r="M72" s="22" t="str">
        <f aca="true">IF(L72="","",L72-TODAY())</f>
        <v/>
      </c>
      <c r="N72" s="27"/>
      <c r="O72" s="24"/>
      <c r="P72" s="27"/>
      <c r="Q72" s="23"/>
      <c r="R72" s="24"/>
      <c r="S72" s="20" t="str">
        <f aca="false">IF(OR(J72="",Q72=""),"",Q72-J72)</f>
        <v/>
      </c>
      <c r="T72" s="31"/>
      <c r="U72" s="32" t="str">
        <f aca="false">IF(B72="","","Yes")</f>
        <v/>
      </c>
    </row>
    <row r="73" customFormat="false" ht="25.5" hidden="false" customHeight="true" outlineLevel="0" collapsed="false">
      <c r="A73" s="15" t="str">
        <f aca="false">IF(B73="","","TP-"&amp;TEXT(ROW()-5,"0000"))</f>
        <v/>
      </c>
      <c r="B73" s="28"/>
      <c r="C73" s="29"/>
      <c r="D73" s="29"/>
      <c r="E73" s="27"/>
      <c r="F73" s="27"/>
      <c r="G73" s="27"/>
      <c r="H73" s="30"/>
      <c r="I73" s="23"/>
      <c r="J73" s="20" t="str">
        <f aca="false">IF(OR(B73="",H73="",I73=""),"",H73*I73)</f>
        <v/>
      </c>
      <c r="K73" s="30" t="n">
        <v>60</v>
      </c>
      <c r="L73" s="21" t="str">
        <f aca="false">IF(B73="","",B73+K73)</f>
        <v/>
      </c>
      <c r="M73" s="22" t="str">
        <f aca="true">IF(L73="","",L73-TODAY())</f>
        <v/>
      </c>
      <c r="N73" s="27"/>
      <c r="O73" s="24"/>
      <c r="P73" s="27"/>
      <c r="Q73" s="23"/>
      <c r="R73" s="24"/>
      <c r="S73" s="20" t="str">
        <f aca="false">IF(OR(J73="",Q73=""),"",Q73-J73)</f>
        <v/>
      </c>
      <c r="T73" s="31"/>
      <c r="U73" s="32" t="str">
        <f aca="false">IF(B73="","","Yes")</f>
        <v/>
      </c>
    </row>
    <row r="74" customFormat="false" ht="25.5" hidden="false" customHeight="true" outlineLevel="0" collapsed="false">
      <c r="A74" s="15" t="str">
        <f aca="false">IF(B74="","","TP-"&amp;TEXT(ROW()-5,"0000"))</f>
        <v/>
      </c>
      <c r="B74" s="28"/>
      <c r="C74" s="29"/>
      <c r="D74" s="29"/>
      <c r="E74" s="27"/>
      <c r="F74" s="27"/>
      <c r="G74" s="27"/>
      <c r="H74" s="30"/>
      <c r="I74" s="23"/>
      <c r="J74" s="20" t="str">
        <f aca="false">IF(OR(B74="",H74="",I74=""),"",H74*I74)</f>
        <v/>
      </c>
      <c r="K74" s="30" t="n">
        <v>60</v>
      </c>
      <c r="L74" s="21" t="str">
        <f aca="false">IF(B74="","",B74+K74)</f>
        <v/>
      </c>
      <c r="M74" s="22" t="str">
        <f aca="true">IF(L74="","",L74-TODAY())</f>
        <v/>
      </c>
      <c r="N74" s="27"/>
      <c r="O74" s="24"/>
      <c r="P74" s="27"/>
      <c r="Q74" s="23"/>
      <c r="R74" s="24"/>
      <c r="S74" s="20" t="str">
        <f aca="false">IF(OR(J74="",Q74=""),"",Q74-J74)</f>
        <v/>
      </c>
      <c r="T74" s="31"/>
      <c r="U74" s="32" t="str">
        <f aca="false">IF(B74="","","Yes")</f>
        <v/>
      </c>
    </row>
    <row r="75" customFormat="false" ht="25.5" hidden="false" customHeight="true" outlineLevel="0" collapsed="false">
      <c r="A75" s="15" t="str">
        <f aca="false">IF(B75="","","TP-"&amp;TEXT(ROW()-5,"0000"))</f>
        <v/>
      </c>
      <c r="B75" s="28"/>
      <c r="C75" s="29"/>
      <c r="D75" s="29"/>
      <c r="E75" s="27"/>
      <c r="F75" s="27"/>
      <c r="G75" s="27"/>
      <c r="H75" s="30"/>
      <c r="I75" s="23"/>
      <c r="J75" s="20" t="str">
        <f aca="false">IF(OR(B75="",H75="",I75=""),"",H75*I75)</f>
        <v/>
      </c>
      <c r="K75" s="30" t="n">
        <v>60</v>
      </c>
      <c r="L75" s="21" t="str">
        <f aca="false">IF(B75="","",B75+K75)</f>
        <v/>
      </c>
      <c r="M75" s="22" t="str">
        <f aca="true">IF(L75="","",L75-TODAY())</f>
        <v/>
      </c>
      <c r="N75" s="27"/>
      <c r="O75" s="24"/>
      <c r="P75" s="27"/>
      <c r="Q75" s="23"/>
      <c r="R75" s="24"/>
      <c r="S75" s="20" t="str">
        <f aca="false">IF(OR(J75="",Q75=""),"",Q75-J75)</f>
        <v/>
      </c>
      <c r="T75" s="31"/>
      <c r="U75" s="32" t="str">
        <f aca="false">IF(B75="","","Yes")</f>
        <v/>
      </c>
    </row>
    <row r="76" customFormat="false" ht="25.5" hidden="false" customHeight="true" outlineLevel="0" collapsed="false">
      <c r="A76" s="15" t="str">
        <f aca="false">IF(B76="","","TP-"&amp;TEXT(ROW()-5,"0000"))</f>
        <v/>
      </c>
      <c r="B76" s="28"/>
      <c r="C76" s="29"/>
      <c r="D76" s="29"/>
      <c r="E76" s="27"/>
      <c r="F76" s="27"/>
      <c r="G76" s="27"/>
      <c r="H76" s="30"/>
      <c r="I76" s="23"/>
      <c r="J76" s="20" t="str">
        <f aca="false">IF(OR(B76="",H76="",I76=""),"",H76*I76)</f>
        <v/>
      </c>
      <c r="K76" s="30" t="n">
        <v>60</v>
      </c>
      <c r="L76" s="21" t="str">
        <f aca="false">IF(B76="","",B76+K76)</f>
        <v/>
      </c>
      <c r="M76" s="22" t="str">
        <f aca="true">IF(L76="","",L76-TODAY())</f>
        <v/>
      </c>
      <c r="N76" s="27"/>
      <c r="O76" s="24"/>
      <c r="P76" s="27"/>
      <c r="Q76" s="23"/>
      <c r="R76" s="24"/>
      <c r="S76" s="20" t="str">
        <f aca="false">IF(OR(J76="",Q76=""),"",Q76-J76)</f>
        <v/>
      </c>
      <c r="T76" s="31"/>
      <c r="U76" s="32" t="str">
        <f aca="false">IF(B76="","","Yes")</f>
        <v/>
      </c>
    </row>
    <row r="77" customFormat="false" ht="25.5" hidden="false" customHeight="true" outlineLevel="0" collapsed="false">
      <c r="A77" s="15" t="str">
        <f aca="false">IF(B77="","","TP-"&amp;TEXT(ROW()-5,"0000"))</f>
        <v/>
      </c>
      <c r="B77" s="28"/>
      <c r="C77" s="29"/>
      <c r="D77" s="29"/>
      <c r="E77" s="27"/>
      <c r="F77" s="27"/>
      <c r="G77" s="27"/>
      <c r="H77" s="30"/>
      <c r="I77" s="23"/>
      <c r="J77" s="20" t="str">
        <f aca="false">IF(OR(B77="",H77="",I77=""),"",H77*I77)</f>
        <v/>
      </c>
      <c r="K77" s="30" t="n">
        <v>60</v>
      </c>
      <c r="L77" s="21" t="str">
        <f aca="false">IF(B77="","",B77+K77)</f>
        <v/>
      </c>
      <c r="M77" s="22" t="str">
        <f aca="true">IF(L77="","",L77-TODAY())</f>
        <v/>
      </c>
      <c r="N77" s="27"/>
      <c r="O77" s="24"/>
      <c r="P77" s="27"/>
      <c r="Q77" s="23"/>
      <c r="R77" s="24"/>
      <c r="S77" s="20" t="str">
        <f aca="false">IF(OR(J77="",Q77=""),"",Q77-J77)</f>
        <v/>
      </c>
      <c r="T77" s="31"/>
      <c r="U77" s="32" t="str">
        <f aca="false">IF(B77="","","Yes")</f>
        <v/>
      </c>
    </row>
    <row r="78" customFormat="false" ht="25.5" hidden="false" customHeight="true" outlineLevel="0" collapsed="false">
      <c r="A78" s="15" t="str">
        <f aca="false">IF(B78="","","TP-"&amp;TEXT(ROW()-5,"0000"))</f>
        <v/>
      </c>
      <c r="B78" s="28"/>
      <c r="C78" s="29"/>
      <c r="D78" s="29"/>
      <c r="E78" s="27"/>
      <c r="F78" s="27"/>
      <c r="G78" s="27"/>
      <c r="H78" s="30"/>
      <c r="I78" s="23"/>
      <c r="J78" s="20" t="str">
        <f aca="false">IF(OR(B78="",H78="",I78=""),"",H78*I78)</f>
        <v/>
      </c>
      <c r="K78" s="30" t="n">
        <v>60</v>
      </c>
      <c r="L78" s="21" t="str">
        <f aca="false">IF(B78="","",B78+K78)</f>
        <v/>
      </c>
      <c r="M78" s="22" t="str">
        <f aca="true">IF(L78="","",L78-TODAY())</f>
        <v/>
      </c>
      <c r="N78" s="27"/>
      <c r="O78" s="24"/>
      <c r="P78" s="27"/>
      <c r="Q78" s="23"/>
      <c r="R78" s="24"/>
      <c r="S78" s="20" t="str">
        <f aca="false">IF(OR(J78="",Q78=""),"",Q78-J78)</f>
        <v/>
      </c>
      <c r="T78" s="31"/>
      <c r="U78" s="32" t="str">
        <f aca="false">IF(B78="","","Yes")</f>
        <v/>
      </c>
    </row>
    <row r="79" customFormat="false" ht="25.5" hidden="false" customHeight="true" outlineLevel="0" collapsed="false">
      <c r="A79" s="15" t="str">
        <f aca="false">IF(B79="","","TP-"&amp;TEXT(ROW()-5,"0000"))</f>
        <v/>
      </c>
      <c r="B79" s="28"/>
      <c r="C79" s="29"/>
      <c r="D79" s="29"/>
      <c r="E79" s="27"/>
      <c r="F79" s="27"/>
      <c r="G79" s="27"/>
      <c r="H79" s="30"/>
      <c r="I79" s="23"/>
      <c r="J79" s="20" t="str">
        <f aca="false">IF(OR(B79="",H79="",I79=""),"",H79*I79)</f>
        <v/>
      </c>
      <c r="K79" s="30" t="n">
        <v>60</v>
      </c>
      <c r="L79" s="21" t="str">
        <f aca="false">IF(B79="","",B79+K79)</f>
        <v/>
      </c>
      <c r="M79" s="22" t="str">
        <f aca="true">IF(L79="","",L79-TODAY())</f>
        <v/>
      </c>
      <c r="N79" s="27"/>
      <c r="O79" s="24"/>
      <c r="P79" s="27"/>
      <c r="Q79" s="23"/>
      <c r="R79" s="24"/>
      <c r="S79" s="20" t="str">
        <f aca="false">IF(OR(J79="",Q79=""),"",Q79-J79)</f>
        <v/>
      </c>
      <c r="T79" s="31"/>
      <c r="U79" s="32" t="str">
        <f aca="false">IF(B79="","","Yes")</f>
        <v/>
      </c>
    </row>
    <row r="80" customFormat="false" ht="25.5" hidden="false" customHeight="true" outlineLevel="0" collapsed="false">
      <c r="A80" s="15" t="str">
        <f aca="false">IF(B80="","","TP-"&amp;TEXT(ROW()-5,"0000"))</f>
        <v/>
      </c>
      <c r="B80" s="28"/>
      <c r="C80" s="29"/>
      <c r="D80" s="29"/>
      <c r="E80" s="27"/>
      <c r="F80" s="27"/>
      <c r="G80" s="27"/>
      <c r="H80" s="30"/>
      <c r="I80" s="23"/>
      <c r="J80" s="20" t="str">
        <f aca="false">IF(OR(B80="",H80="",I80=""),"",H80*I80)</f>
        <v/>
      </c>
      <c r="K80" s="30" t="n">
        <v>60</v>
      </c>
      <c r="L80" s="21" t="str">
        <f aca="false">IF(B80="","",B80+K80)</f>
        <v/>
      </c>
      <c r="M80" s="22" t="str">
        <f aca="true">IF(L80="","",L80-TODAY())</f>
        <v/>
      </c>
      <c r="N80" s="27"/>
      <c r="O80" s="24"/>
      <c r="P80" s="27"/>
      <c r="Q80" s="23"/>
      <c r="R80" s="24"/>
      <c r="S80" s="20" t="str">
        <f aca="false">IF(OR(J80="",Q80=""),"",Q80-J80)</f>
        <v/>
      </c>
      <c r="T80" s="31"/>
      <c r="U80" s="32" t="str">
        <f aca="false">IF(B80="","","Yes")</f>
        <v/>
      </c>
    </row>
    <row r="81" customFormat="false" ht="25.5" hidden="false" customHeight="true" outlineLevel="0" collapsed="false">
      <c r="A81" s="15" t="str">
        <f aca="false">IF(B81="","","TP-"&amp;TEXT(ROW()-5,"0000"))</f>
        <v/>
      </c>
      <c r="B81" s="28"/>
      <c r="C81" s="29"/>
      <c r="D81" s="29"/>
      <c r="E81" s="27"/>
      <c r="F81" s="27"/>
      <c r="G81" s="27"/>
      <c r="H81" s="30"/>
      <c r="I81" s="23"/>
      <c r="J81" s="20" t="str">
        <f aca="false">IF(OR(B81="",H81="",I81=""),"",H81*I81)</f>
        <v/>
      </c>
      <c r="K81" s="30" t="n">
        <v>60</v>
      </c>
      <c r="L81" s="21" t="str">
        <f aca="false">IF(B81="","",B81+K81)</f>
        <v/>
      </c>
      <c r="M81" s="22" t="str">
        <f aca="true">IF(L81="","",L81-TODAY())</f>
        <v/>
      </c>
      <c r="N81" s="27"/>
      <c r="O81" s="24"/>
      <c r="P81" s="27"/>
      <c r="Q81" s="23"/>
      <c r="R81" s="24"/>
      <c r="S81" s="20" t="str">
        <f aca="false">IF(OR(J81="",Q81=""),"",Q81-J81)</f>
        <v/>
      </c>
      <c r="T81" s="31"/>
      <c r="U81" s="32" t="str">
        <f aca="false">IF(B81="","","Yes")</f>
        <v/>
      </c>
    </row>
    <row r="82" customFormat="false" ht="25.5" hidden="false" customHeight="true" outlineLevel="0" collapsed="false">
      <c r="A82" s="15" t="str">
        <f aca="false">IF(B82="","","TP-"&amp;TEXT(ROW()-5,"0000"))</f>
        <v/>
      </c>
      <c r="B82" s="28"/>
      <c r="C82" s="29"/>
      <c r="D82" s="29"/>
      <c r="E82" s="27"/>
      <c r="F82" s="27"/>
      <c r="G82" s="27"/>
      <c r="H82" s="30"/>
      <c r="I82" s="23"/>
      <c r="J82" s="20" t="str">
        <f aca="false">IF(OR(B82="",H82="",I82=""),"",H82*I82)</f>
        <v/>
      </c>
      <c r="K82" s="30" t="n">
        <v>60</v>
      </c>
      <c r="L82" s="21" t="str">
        <f aca="false">IF(B82="","",B82+K82)</f>
        <v/>
      </c>
      <c r="M82" s="22" t="str">
        <f aca="true">IF(L82="","",L82-TODAY())</f>
        <v/>
      </c>
      <c r="N82" s="27"/>
      <c r="O82" s="24"/>
      <c r="P82" s="27"/>
      <c r="Q82" s="23"/>
      <c r="R82" s="24"/>
      <c r="S82" s="20" t="str">
        <f aca="false">IF(OR(J82="",Q82=""),"",Q82-J82)</f>
        <v/>
      </c>
      <c r="T82" s="31"/>
      <c r="U82" s="32" t="str">
        <f aca="false">IF(B82="","","Yes")</f>
        <v/>
      </c>
    </row>
    <row r="83" customFormat="false" ht="25.5" hidden="false" customHeight="true" outlineLevel="0" collapsed="false">
      <c r="A83" s="15" t="str">
        <f aca="false">IF(B83="","","TP-"&amp;TEXT(ROW()-5,"0000"))</f>
        <v/>
      </c>
      <c r="B83" s="28"/>
      <c r="C83" s="29"/>
      <c r="D83" s="29"/>
      <c r="E83" s="27"/>
      <c r="F83" s="27"/>
      <c r="G83" s="27"/>
      <c r="H83" s="30"/>
      <c r="I83" s="23"/>
      <c r="J83" s="20" t="str">
        <f aca="false">IF(OR(B83="",H83="",I83=""),"",H83*I83)</f>
        <v/>
      </c>
      <c r="K83" s="30" t="n">
        <v>60</v>
      </c>
      <c r="L83" s="21" t="str">
        <f aca="false">IF(B83="","",B83+K83)</f>
        <v/>
      </c>
      <c r="M83" s="22" t="str">
        <f aca="true">IF(L83="","",L83-TODAY())</f>
        <v/>
      </c>
      <c r="N83" s="27"/>
      <c r="O83" s="24"/>
      <c r="P83" s="27"/>
      <c r="Q83" s="23"/>
      <c r="R83" s="24"/>
      <c r="S83" s="20" t="str">
        <f aca="false">IF(OR(J83="",Q83=""),"",Q83-J83)</f>
        <v/>
      </c>
      <c r="T83" s="31"/>
      <c r="U83" s="32" t="str">
        <f aca="false">IF(B83="","","Yes")</f>
        <v/>
      </c>
    </row>
    <row r="84" customFormat="false" ht="25.5" hidden="false" customHeight="true" outlineLevel="0" collapsed="false">
      <c r="A84" s="15" t="str">
        <f aca="false">IF(B84="","","TP-"&amp;TEXT(ROW()-5,"0000"))</f>
        <v/>
      </c>
      <c r="B84" s="28"/>
      <c r="C84" s="29"/>
      <c r="D84" s="29"/>
      <c r="E84" s="27"/>
      <c r="F84" s="27"/>
      <c r="G84" s="27"/>
      <c r="H84" s="30"/>
      <c r="I84" s="23"/>
      <c r="J84" s="20" t="str">
        <f aca="false">IF(OR(B84="",H84="",I84=""),"",H84*I84)</f>
        <v/>
      </c>
      <c r="K84" s="30" t="n">
        <v>60</v>
      </c>
      <c r="L84" s="21" t="str">
        <f aca="false">IF(B84="","",B84+K84)</f>
        <v/>
      </c>
      <c r="M84" s="22" t="str">
        <f aca="true">IF(L84="","",L84-TODAY())</f>
        <v/>
      </c>
      <c r="N84" s="27"/>
      <c r="O84" s="24"/>
      <c r="P84" s="27"/>
      <c r="Q84" s="23"/>
      <c r="R84" s="24"/>
      <c r="S84" s="20" t="str">
        <f aca="false">IF(OR(J84="",Q84=""),"",Q84-J84)</f>
        <v/>
      </c>
      <c r="T84" s="31"/>
      <c r="U84" s="32" t="str">
        <f aca="false">IF(B84="","","Yes")</f>
        <v/>
      </c>
    </row>
    <row r="85" customFormat="false" ht="25.5" hidden="false" customHeight="true" outlineLevel="0" collapsed="false">
      <c r="A85" s="15" t="str">
        <f aca="false">IF(B85="","","TP-"&amp;TEXT(ROW()-5,"0000"))</f>
        <v/>
      </c>
      <c r="B85" s="28"/>
      <c r="C85" s="29"/>
      <c r="D85" s="29"/>
      <c r="E85" s="27"/>
      <c r="F85" s="27"/>
      <c r="G85" s="27"/>
      <c r="H85" s="30"/>
      <c r="I85" s="23"/>
      <c r="J85" s="20" t="str">
        <f aca="false">IF(OR(B85="",H85="",I85=""),"",H85*I85)</f>
        <v/>
      </c>
      <c r="K85" s="30" t="n">
        <v>60</v>
      </c>
      <c r="L85" s="21" t="str">
        <f aca="false">IF(B85="","",B85+K85)</f>
        <v/>
      </c>
      <c r="M85" s="22" t="str">
        <f aca="true">IF(L85="","",L85-TODAY())</f>
        <v/>
      </c>
      <c r="N85" s="27"/>
      <c r="O85" s="24"/>
      <c r="P85" s="27"/>
      <c r="Q85" s="23"/>
      <c r="R85" s="24"/>
      <c r="S85" s="20" t="str">
        <f aca="false">IF(OR(J85="",Q85=""),"",Q85-J85)</f>
        <v/>
      </c>
      <c r="T85" s="31"/>
      <c r="U85" s="32" t="str">
        <f aca="false">IF(B85="","","Yes")</f>
        <v/>
      </c>
    </row>
    <row r="86" customFormat="false" ht="25.5" hidden="false" customHeight="true" outlineLevel="0" collapsed="false">
      <c r="A86" s="15" t="str">
        <f aca="false">IF(B86="","","TP-"&amp;TEXT(ROW()-5,"0000"))</f>
        <v/>
      </c>
      <c r="B86" s="28"/>
      <c r="C86" s="29"/>
      <c r="D86" s="29"/>
      <c r="E86" s="27"/>
      <c r="F86" s="27"/>
      <c r="G86" s="27"/>
      <c r="H86" s="30"/>
      <c r="I86" s="23"/>
      <c r="J86" s="20" t="str">
        <f aca="false">IF(OR(B86="",H86="",I86=""),"",H86*I86)</f>
        <v/>
      </c>
      <c r="K86" s="30" t="n">
        <v>60</v>
      </c>
      <c r="L86" s="21" t="str">
        <f aca="false">IF(B86="","",B86+K86)</f>
        <v/>
      </c>
      <c r="M86" s="22" t="str">
        <f aca="true">IF(L86="","",L86-TODAY())</f>
        <v/>
      </c>
      <c r="N86" s="27"/>
      <c r="O86" s="24"/>
      <c r="P86" s="27"/>
      <c r="Q86" s="23"/>
      <c r="R86" s="24"/>
      <c r="S86" s="20" t="str">
        <f aca="false">IF(OR(J86="",Q86=""),"",Q86-J86)</f>
        <v/>
      </c>
      <c r="T86" s="31"/>
      <c r="U86" s="32" t="str">
        <f aca="false">IF(B86="","","Yes")</f>
        <v/>
      </c>
    </row>
    <row r="87" customFormat="false" ht="25.5" hidden="false" customHeight="true" outlineLevel="0" collapsed="false">
      <c r="A87" s="15" t="str">
        <f aca="false">IF(B87="","","TP-"&amp;TEXT(ROW()-5,"0000"))</f>
        <v/>
      </c>
      <c r="B87" s="28"/>
      <c r="C87" s="29"/>
      <c r="D87" s="29"/>
      <c r="E87" s="27"/>
      <c r="F87" s="27"/>
      <c r="G87" s="27"/>
      <c r="H87" s="30"/>
      <c r="I87" s="23"/>
      <c r="J87" s="20" t="str">
        <f aca="false">IF(OR(B87="",H87="",I87=""),"",H87*I87)</f>
        <v/>
      </c>
      <c r="K87" s="30" t="n">
        <v>60</v>
      </c>
      <c r="L87" s="21" t="str">
        <f aca="false">IF(B87="","",B87+K87)</f>
        <v/>
      </c>
      <c r="M87" s="22" t="str">
        <f aca="true">IF(L87="","",L87-TODAY())</f>
        <v/>
      </c>
      <c r="N87" s="27"/>
      <c r="O87" s="24"/>
      <c r="P87" s="27"/>
      <c r="Q87" s="23"/>
      <c r="R87" s="24"/>
      <c r="S87" s="20" t="str">
        <f aca="false">IF(OR(J87="",Q87=""),"",Q87-J87)</f>
        <v/>
      </c>
      <c r="T87" s="31"/>
      <c r="U87" s="32" t="str">
        <f aca="false">IF(B87="","","Yes")</f>
        <v/>
      </c>
    </row>
    <row r="88" customFormat="false" ht="25.5" hidden="false" customHeight="true" outlineLevel="0" collapsed="false">
      <c r="A88" s="15" t="str">
        <f aca="false">IF(B88="","","TP-"&amp;TEXT(ROW()-5,"0000"))</f>
        <v/>
      </c>
      <c r="B88" s="28"/>
      <c r="C88" s="29"/>
      <c r="D88" s="29"/>
      <c r="E88" s="27"/>
      <c r="F88" s="27"/>
      <c r="G88" s="27"/>
      <c r="H88" s="30"/>
      <c r="I88" s="23"/>
      <c r="J88" s="20" t="str">
        <f aca="false">IF(OR(B88="",H88="",I88=""),"",H88*I88)</f>
        <v/>
      </c>
      <c r="K88" s="30" t="n">
        <v>60</v>
      </c>
      <c r="L88" s="21" t="str">
        <f aca="false">IF(B88="","",B88+K88)</f>
        <v/>
      </c>
      <c r="M88" s="22" t="str">
        <f aca="true">IF(L88="","",L88-TODAY())</f>
        <v/>
      </c>
      <c r="N88" s="27"/>
      <c r="O88" s="24"/>
      <c r="P88" s="27"/>
      <c r="Q88" s="23"/>
      <c r="R88" s="24"/>
      <c r="S88" s="20" t="str">
        <f aca="false">IF(OR(J88="",Q88=""),"",Q88-J88)</f>
        <v/>
      </c>
      <c r="T88" s="31"/>
      <c r="U88" s="32" t="str">
        <f aca="false">IF(B88="","","Yes")</f>
        <v/>
      </c>
    </row>
    <row r="89" customFormat="false" ht="25.5" hidden="false" customHeight="true" outlineLevel="0" collapsed="false">
      <c r="A89" s="15" t="str">
        <f aca="false">IF(B89="","","TP-"&amp;TEXT(ROW()-5,"0000"))</f>
        <v/>
      </c>
      <c r="B89" s="28"/>
      <c r="C89" s="29"/>
      <c r="D89" s="29"/>
      <c r="E89" s="27"/>
      <c r="F89" s="27"/>
      <c r="G89" s="27"/>
      <c r="H89" s="30"/>
      <c r="I89" s="23"/>
      <c r="J89" s="20" t="str">
        <f aca="false">IF(OR(B89="",H89="",I89=""),"",H89*I89)</f>
        <v/>
      </c>
      <c r="K89" s="30" t="n">
        <v>60</v>
      </c>
      <c r="L89" s="21" t="str">
        <f aca="false">IF(B89="","",B89+K89)</f>
        <v/>
      </c>
      <c r="M89" s="22" t="str">
        <f aca="true">IF(L89="","",L89-TODAY())</f>
        <v/>
      </c>
      <c r="N89" s="27"/>
      <c r="O89" s="24"/>
      <c r="P89" s="27"/>
      <c r="Q89" s="23"/>
      <c r="R89" s="24"/>
      <c r="S89" s="20" t="str">
        <f aca="false">IF(OR(J89="",Q89=""),"",Q89-J89)</f>
        <v/>
      </c>
      <c r="T89" s="31"/>
      <c r="U89" s="32" t="str">
        <f aca="false">IF(B89="","","Yes")</f>
        <v/>
      </c>
    </row>
    <row r="90" customFormat="false" ht="25.5" hidden="false" customHeight="true" outlineLevel="0" collapsed="false">
      <c r="A90" s="15" t="str">
        <f aca="false">IF(B90="","","TP-"&amp;TEXT(ROW()-5,"0000"))</f>
        <v/>
      </c>
      <c r="B90" s="28"/>
      <c r="C90" s="29"/>
      <c r="D90" s="29"/>
      <c r="E90" s="27"/>
      <c r="F90" s="27"/>
      <c r="G90" s="27"/>
      <c r="H90" s="30"/>
      <c r="I90" s="23"/>
      <c r="J90" s="20" t="str">
        <f aca="false">IF(OR(B90="",H90="",I90=""),"",H90*I90)</f>
        <v/>
      </c>
      <c r="K90" s="30" t="n">
        <v>60</v>
      </c>
      <c r="L90" s="21" t="str">
        <f aca="false">IF(B90="","",B90+K90)</f>
        <v/>
      </c>
      <c r="M90" s="22" t="str">
        <f aca="true">IF(L90="","",L90-TODAY())</f>
        <v/>
      </c>
      <c r="N90" s="27"/>
      <c r="O90" s="24"/>
      <c r="P90" s="27"/>
      <c r="Q90" s="23"/>
      <c r="R90" s="24"/>
      <c r="S90" s="20" t="str">
        <f aca="false">IF(OR(J90="",Q90=""),"",Q90-J90)</f>
        <v/>
      </c>
      <c r="T90" s="31"/>
      <c r="U90" s="32" t="str">
        <f aca="false">IF(B90="","","Yes")</f>
        <v/>
      </c>
    </row>
    <row r="91" customFormat="false" ht="25.5" hidden="false" customHeight="true" outlineLevel="0" collapsed="false">
      <c r="A91" s="15" t="str">
        <f aca="false">IF(B91="","","TP-"&amp;TEXT(ROW()-5,"0000"))</f>
        <v/>
      </c>
      <c r="B91" s="28"/>
      <c r="C91" s="29"/>
      <c r="D91" s="29"/>
      <c r="E91" s="27"/>
      <c r="F91" s="27"/>
      <c r="G91" s="27"/>
      <c r="H91" s="30"/>
      <c r="I91" s="23"/>
      <c r="J91" s="20" t="str">
        <f aca="false">IF(OR(B91="",H91="",I91=""),"",H91*I91)</f>
        <v/>
      </c>
      <c r="K91" s="30" t="n">
        <v>60</v>
      </c>
      <c r="L91" s="21" t="str">
        <f aca="false">IF(B91="","",B91+K91)</f>
        <v/>
      </c>
      <c r="M91" s="22" t="str">
        <f aca="true">IF(L91="","",L91-TODAY())</f>
        <v/>
      </c>
      <c r="N91" s="27"/>
      <c r="O91" s="24"/>
      <c r="P91" s="27"/>
      <c r="Q91" s="23"/>
      <c r="R91" s="24"/>
      <c r="S91" s="20" t="str">
        <f aca="false">IF(OR(J91="",Q91=""),"",Q91-J91)</f>
        <v/>
      </c>
      <c r="T91" s="31"/>
      <c r="U91" s="32" t="str">
        <f aca="false">IF(B91="","","Yes")</f>
        <v/>
      </c>
    </row>
    <row r="92" customFormat="false" ht="25.5" hidden="false" customHeight="true" outlineLevel="0" collapsed="false">
      <c r="A92" s="15" t="str">
        <f aca="false">IF(B92="","","TP-"&amp;TEXT(ROW()-5,"0000"))</f>
        <v/>
      </c>
      <c r="B92" s="28"/>
      <c r="C92" s="29"/>
      <c r="D92" s="29"/>
      <c r="E92" s="27"/>
      <c r="F92" s="27"/>
      <c r="G92" s="27"/>
      <c r="H92" s="30"/>
      <c r="I92" s="23"/>
      <c r="J92" s="20" t="str">
        <f aca="false">IF(OR(B92="",H92="",I92=""),"",H92*I92)</f>
        <v/>
      </c>
      <c r="K92" s="30" t="n">
        <v>60</v>
      </c>
      <c r="L92" s="21" t="str">
        <f aca="false">IF(B92="","",B92+K92)</f>
        <v/>
      </c>
      <c r="M92" s="22" t="str">
        <f aca="true">IF(L92="","",L92-TODAY())</f>
        <v/>
      </c>
      <c r="N92" s="27"/>
      <c r="O92" s="24"/>
      <c r="P92" s="27"/>
      <c r="Q92" s="23"/>
      <c r="R92" s="24"/>
      <c r="S92" s="20" t="str">
        <f aca="false">IF(OR(J92="",Q92=""),"",Q92-J92)</f>
        <v/>
      </c>
      <c r="T92" s="31"/>
      <c r="U92" s="32" t="str">
        <f aca="false">IF(B92="","","Yes")</f>
        <v/>
      </c>
    </row>
    <row r="93" customFormat="false" ht="25.5" hidden="false" customHeight="true" outlineLevel="0" collapsed="false">
      <c r="A93" s="15" t="str">
        <f aca="false">IF(B93="","","TP-"&amp;TEXT(ROW()-5,"0000"))</f>
        <v/>
      </c>
      <c r="B93" s="28"/>
      <c r="C93" s="29"/>
      <c r="D93" s="29"/>
      <c r="E93" s="27"/>
      <c r="F93" s="27"/>
      <c r="G93" s="27"/>
      <c r="H93" s="30"/>
      <c r="I93" s="23"/>
      <c r="J93" s="20" t="str">
        <f aca="false">IF(OR(B93="",H93="",I93=""),"",H93*I93)</f>
        <v/>
      </c>
      <c r="K93" s="30" t="n">
        <v>60</v>
      </c>
      <c r="L93" s="21" t="str">
        <f aca="false">IF(B93="","",B93+K93)</f>
        <v/>
      </c>
      <c r="M93" s="22" t="str">
        <f aca="true">IF(L93="","",L93-TODAY())</f>
        <v/>
      </c>
      <c r="N93" s="27"/>
      <c r="O93" s="24"/>
      <c r="P93" s="27"/>
      <c r="Q93" s="23"/>
      <c r="R93" s="24"/>
      <c r="S93" s="20" t="str">
        <f aca="false">IF(OR(J93="",Q93=""),"",Q93-J93)</f>
        <v/>
      </c>
      <c r="T93" s="31"/>
      <c r="U93" s="32" t="str">
        <f aca="false">IF(B93="","","Yes")</f>
        <v/>
      </c>
    </row>
    <row r="94" customFormat="false" ht="25.5" hidden="false" customHeight="true" outlineLevel="0" collapsed="false">
      <c r="A94" s="15" t="str">
        <f aca="false">IF(B94="","","TP-"&amp;TEXT(ROW()-5,"0000"))</f>
        <v/>
      </c>
      <c r="B94" s="28"/>
      <c r="C94" s="29"/>
      <c r="D94" s="29"/>
      <c r="E94" s="27"/>
      <c r="F94" s="27"/>
      <c r="G94" s="27"/>
      <c r="H94" s="30"/>
      <c r="I94" s="23"/>
      <c r="J94" s="20" t="str">
        <f aca="false">IF(OR(B94="",H94="",I94=""),"",H94*I94)</f>
        <v/>
      </c>
      <c r="K94" s="30" t="n">
        <v>60</v>
      </c>
      <c r="L94" s="21" t="str">
        <f aca="false">IF(B94="","",B94+K94)</f>
        <v/>
      </c>
      <c r="M94" s="22" t="str">
        <f aca="true">IF(L94="","",L94-TODAY())</f>
        <v/>
      </c>
      <c r="N94" s="27"/>
      <c r="O94" s="24"/>
      <c r="P94" s="27"/>
      <c r="Q94" s="23"/>
      <c r="R94" s="24"/>
      <c r="S94" s="20" t="str">
        <f aca="false">IF(OR(J94="",Q94=""),"",Q94-J94)</f>
        <v/>
      </c>
      <c r="T94" s="31"/>
      <c r="U94" s="32" t="str">
        <f aca="false">IF(B94="","","Yes")</f>
        <v/>
      </c>
    </row>
    <row r="95" customFormat="false" ht="25.5" hidden="false" customHeight="true" outlineLevel="0" collapsed="false">
      <c r="A95" s="15" t="str">
        <f aca="false">IF(B95="","","TP-"&amp;TEXT(ROW()-5,"0000"))</f>
        <v/>
      </c>
      <c r="B95" s="28"/>
      <c r="C95" s="29"/>
      <c r="D95" s="29"/>
      <c r="E95" s="27"/>
      <c r="F95" s="27"/>
      <c r="G95" s="27"/>
      <c r="H95" s="30"/>
      <c r="I95" s="23"/>
      <c r="J95" s="20" t="str">
        <f aca="false">IF(OR(B95="",H95="",I95=""),"",H95*I95)</f>
        <v/>
      </c>
      <c r="K95" s="30" t="n">
        <v>60</v>
      </c>
      <c r="L95" s="21" t="str">
        <f aca="false">IF(B95="","",B95+K95)</f>
        <v/>
      </c>
      <c r="M95" s="22" t="str">
        <f aca="true">IF(L95="","",L95-TODAY())</f>
        <v/>
      </c>
      <c r="N95" s="27"/>
      <c r="O95" s="24"/>
      <c r="P95" s="27"/>
      <c r="Q95" s="23"/>
      <c r="R95" s="24"/>
      <c r="S95" s="20" t="str">
        <f aca="false">IF(OR(J95="",Q95=""),"",Q95-J95)</f>
        <v/>
      </c>
      <c r="T95" s="31"/>
      <c r="U95" s="32" t="str">
        <f aca="false">IF(B95="","","Yes")</f>
        <v/>
      </c>
    </row>
    <row r="96" customFormat="false" ht="25.5" hidden="false" customHeight="true" outlineLevel="0" collapsed="false">
      <c r="A96" s="15" t="str">
        <f aca="false">IF(B96="","","TP-"&amp;TEXT(ROW()-5,"0000"))</f>
        <v/>
      </c>
      <c r="B96" s="28"/>
      <c r="C96" s="29"/>
      <c r="D96" s="29"/>
      <c r="E96" s="27"/>
      <c r="F96" s="27"/>
      <c r="G96" s="27"/>
      <c r="H96" s="30"/>
      <c r="I96" s="23"/>
      <c r="J96" s="20" t="str">
        <f aca="false">IF(OR(B96="",H96="",I96=""),"",H96*I96)</f>
        <v/>
      </c>
      <c r="K96" s="30" t="n">
        <v>60</v>
      </c>
      <c r="L96" s="21" t="str">
        <f aca="false">IF(B96="","",B96+K96)</f>
        <v/>
      </c>
      <c r="M96" s="22" t="str">
        <f aca="true">IF(L96="","",L96-TODAY())</f>
        <v/>
      </c>
      <c r="N96" s="27"/>
      <c r="O96" s="24"/>
      <c r="P96" s="27"/>
      <c r="Q96" s="23"/>
      <c r="R96" s="24"/>
      <c r="S96" s="20" t="str">
        <f aca="false">IF(OR(J96="",Q96=""),"",Q96-J96)</f>
        <v/>
      </c>
      <c r="T96" s="31"/>
      <c r="U96" s="32" t="str">
        <f aca="false">IF(B96="","","Yes")</f>
        <v/>
      </c>
    </row>
    <row r="97" customFormat="false" ht="25.5" hidden="false" customHeight="true" outlineLevel="0" collapsed="false">
      <c r="A97" s="15" t="str">
        <f aca="false">IF(B97="","","TP-"&amp;TEXT(ROW()-5,"0000"))</f>
        <v/>
      </c>
      <c r="B97" s="28"/>
      <c r="C97" s="29"/>
      <c r="D97" s="29"/>
      <c r="E97" s="27"/>
      <c r="F97" s="27"/>
      <c r="G97" s="27"/>
      <c r="H97" s="30"/>
      <c r="I97" s="23"/>
      <c r="J97" s="20" t="str">
        <f aca="false">IF(OR(B97="",H97="",I97=""),"",H97*I97)</f>
        <v/>
      </c>
      <c r="K97" s="30" t="n">
        <v>60</v>
      </c>
      <c r="L97" s="21" t="str">
        <f aca="false">IF(B97="","",B97+K97)</f>
        <v/>
      </c>
      <c r="M97" s="22" t="str">
        <f aca="true">IF(L97="","",L97-TODAY())</f>
        <v/>
      </c>
      <c r="N97" s="27"/>
      <c r="O97" s="24"/>
      <c r="P97" s="27"/>
      <c r="Q97" s="23"/>
      <c r="R97" s="24"/>
      <c r="S97" s="20" t="str">
        <f aca="false">IF(OR(J97="",Q97=""),"",Q97-J97)</f>
        <v/>
      </c>
      <c r="T97" s="31"/>
      <c r="U97" s="32" t="str">
        <f aca="false">IF(B97="","","Yes")</f>
        <v/>
      </c>
    </row>
    <row r="98" customFormat="false" ht="25.5" hidden="false" customHeight="true" outlineLevel="0" collapsed="false">
      <c r="A98" s="15" t="str">
        <f aca="false">IF(B98="","","TP-"&amp;TEXT(ROW()-5,"0000"))</f>
        <v/>
      </c>
      <c r="B98" s="28"/>
      <c r="C98" s="29"/>
      <c r="D98" s="29"/>
      <c r="E98" s="27"/>
      <c r="F98" s="27"/>
      <c r="G98" s="27"/>
      <c r="H98" s="30"/>
      <c r="I98" s="23"/>
      <c r="J98" s="20" t="str">
        <f aca="false">IF(OR(B98="",H98="",I98=""),"",H98*I98)</f>
        <v/>
      </c>
      <c r="K98" s="30" t="n">
        <v>60</v>
      </c>
      <c r="L98" s="21" t="str">
        <f aca="false">IF(B98="","",B98+K98)</f>
        <v/>
      </c>
      <c r="M98" s="22" t="str">
        <f aca="true">IF(L98="","",L98-TODAY())</f>
        <v/>
      </c>
      <c r="N98" s="27"/>
      <c r="O98" s="24"/>
      <c r="P98" s="27"/>
      <c r="Q98" s="23"/>
      <c r="R98" s="24"/>
      <c r="S98" s="20" t="str">
        <f aca="false">IF(OR(J98="",Q98=""),"",Q98-J98)</f>
        <v/>
      </c>
      <c r="T98" s="31"/>
      <c r="U98" s="32" t="str">
        <f aca="false">IF(B98="","","Yes")</f>
        <v/>
      </c>
    </row>
    <row r="99" customFormat="false" ht="25.5" hidden="false" customHeight="true" outlineLevel="0" collapsed="false">
      <c r="A99" s="15" t="str">
        <f aca="false">IF(B99="","","TP-"&amp;TEXT(ROW()-5,"0000"))</f>
        <v/>
      </c>
      <c r="B99" s="28"/>
      <c r="C99" s="29"/>
      <c r="D99" s="29"/>
      <c r="E99" s="27"/>
      <c r="F99" s="27"/>
      <c r="G99" s="27"/>
      <c r="H99" s="30"/>
      <c r="I99" s="23"/>
      <c r="J99" s="20" t="str">
        <f aca="false">IF(OR(B99="",H99="",I99=""),"",H99*I99)</f>
        <v/>
      </c>
      <c r="K99" s="30" t="n">
        <v>60</v>
      </c>
      <c r="L99" s="21" t="str">
        <f aca="false">IF(B99="","",B99+K99)</f>
        <v/>
      </c>
      <c r="M99" s="22" t="str">
        <f aca="true">IF(L99="","",L99-TODAY())</f>
        <v/>
      </c>
      <c r="N99" s="27"/>
      <c r="O99" s="24"/>
      <c r="P99" s="27"/>
      <c r="Q99" s="23"/>
      <c r="R99" s="24"/>
      <c r="S99" s="20" t="str">
        <f aca="false">IF(OR(J99="",Q99=""),"",Q99-J99)</f>
        <v/>
      </c>
      <c r="T99" s="31"/>
      <c r="U99" s="32" t="str">
        <f aca="false">IF(B99="","","Yes")</f>
        <v/>
      </c>
    </row>
    <row r="100" customFormat="false" ht="25.5" hidden="false" customHeight="true" outlineLevel="0" collapsed="false">
      <c r="A100" s="15" t="str">
        <f aca="false">IF(B100="","","TP-"&amp;TEXT(ROW()-5,"0000"))</f>
        <v/>
      </c>
      <c r="B100" s="28"/>
      <c r="C100" s="29"/>
      <c r="D100" s="29"/>
      <c r="E100" s="27"/>
      <c r="F100" s="27"/>
      <c r="G100" s="27"/>
      <c r="H100" s="30"/>
      <c r="I100" s="23"/>
      <c r="J100" s="20" t="str">
        <f aca="false">IF(OR(B100="",H100="",I100=""),"",H100*I100)</f>
        <v/>
      </c>
      <c r="K100" s="30" t="n">
        <v>60</v>
      </c>
      <c r="L100" s="21" t="str">
        <f aca="false">IF(B100="","",B100+K100)</f>
        <v/>
      </c>
      <c r="M100" s="22" t="str">
        <f aca="true">IF(L100="","",L100-TODAY())</f>
        <v/>
      </c>
      <c r="N100" s="27"/>
      <c r="O100" s="24"/>
      <c r="P100" s="27"/>
      <c r="Q100" s="23"/>
      <c r="R100" s="24"/>
      <c r="S100" s="20" t="str">
        <f aca="false">IF(OR(J100="",Q100=""),"",Q100-J100)</f>
        <v/>
      </c>
      <c r="T100" s="31"/>
      <c r="U100" s="32" t="str">
        <f aca="false">IF(B100="","","Yes")</f>
        <v/>
      </c>
    </row>
    <row r="101" customFormat="false" ht="25.5" hidden="false" customHeight="true" outlineLevel="0" collapsed="false">
      <c r="A101" s="15" t="str">
        <f aca="false">IF(B101="","","TP-"&amp;TEXT(ROW()-5,"0000"))</f>
        <v/>
      </c>
      <c r="B101" s="28"/>
      <c r="C101" s="29"/>
      <c r="D101" s="29"/>
      <c r="E101" s="27"/>
      <c r="F101" s="27"/>
      <c r="G101" s="27"/>
      <c r="H101" s="30"/>
      <c r="I101" s="23"/>
      <c r="J101" s="20" t="str">
        <f aca="false">IF(OR(B101="",H101="",I101=""),"",H101*I101)</f>
        <v/>
      </c>
      <c r="K101" s="30" t="n">
        <v>60</v>
      </c>
      <c r="L101" s="21" t="str">
        <f aca="false">IF(B101="","",B101+K101)</f>
        <v/>
      </c>
      <c r="M101" s="22" t="str">
        <f aca="true">IF(L101="","",L101-TODAY())</f>
        <v/>
      </c>
      <c r="N101" s="27"/>
      <c r="O101" s="24"/>
      <c r="P101" s="27"/>
      <c r="Q101" s="23"/>
      <c r="R101" s="24"/>
      <c r="S101" s="20" t="str">
        <f aca="false">IF(OR(J101="",Q101=""),"",Q101-J101)</f>
        <v/>
      </c>
      <c r="T101" s="31"/>
      <c r="U101" s="32" t="str">
        <f aca="false">IF(B101="","","Yes")</f>
        <v/>
      </c>
    </row>
    <row r="102" customFormat="false" ht="25.5" hidden="false" customHeight="true" outlineLevel="0" collapsed="false">
      <c r="A102" s="15" t="str">
        <f aca="false">IF(B102="","","TP-"&amp;TEXT(ROW()-5,"0000"))</f>
        <v/>
      </c>
      <c r="B102" s="28"/>
      <c r="C102" s="29"/>
      <c r="D102" s="29"/>
      <c r="E102" s="27"/>
      <c r="F102" s="27"/>
      <c r="G102" s="27"/>
      <c r="H102" s="30"/>
      <c r="I102" s="23"/>
      <c r="J102" s="20" t="str">
        <f aca="false">IF(OR(B102="",H102="",I102=""),"",H102*I102)</f>
        <v/>
      </c>
      <c r="K102" s="30" t="n">
        <v>60</v>
      </c>
      <c r="L102" s="21" t="str">
        <f aca="false">IF(B102="","",B102+K102)</f>
        <v/>
      </c>
      <c r="M102" s="22" t="str">
        <f aca="true">IF(L102="","",L102-TODAY())</f>
        <v/>
      </c>
      <c r="N102" s="27"/>
      <c r="O102" s="24"/>
      <c r="P102" s="27"/>
      <c r="Q102" s="23"/>
      <c r="R102" s="24"/>
      <c r="S102" s="20" t="str">
        <f aca="false">IF(OR(J102="",Q102=""),"",Q102-J102)</f>
        <v/>
      </c>
      <c r="T102" s="31"/>
      <c r="U102" s="32" t="str">
        <f aca="false">IF(B102="","","Yes")</f>
        <v/>
      </c>
    </row>
    <row r="103" customFormat="false" ht="25.5" hidden="false" customHeight="true" outlineLevel="0" collapsed="false">
      <c r="A103" s="15" t="str">
        <f aca="false">IF(B103="","","TP-"&amp;TEXT(ROW()-5,"0000"))</f>
        <v/>
      </c>
      <c r="B103" s="28"/>
      <c r="C103" s="29"/>
      <c r="D103" s="29"/>
      <c r="E103" s="27"/>
      <c r="F103" s="27"/>
      <c r="G103" s="27"/>
      <c r="H103" s="30"/>
      <c r="I103" s="23"/>
      <c r="J103" s="20" t="str">
        <f aca="false">IF(OR(B103="",H103="",I103=""),"",H103*I103)</f>
        <v/>
      </c>
      <c r="K103" s="30" t="n">
        <v>60</v>
      </c>
      <c r="L103" s="21" t="str">
        <f aca="false">IF(B103="","",B103+K103)</f>
        <v/>
      </c>
      <c r="M103" s="22" t="str">
        <f aca="true">IF(L103="","",L103-TODAY())</f>
        <v/>
      </c>
      <c r="N103" s="27"/>
      <c r="O103" s="24"/>
      <c r="P103" s="27"/>
      <c r="Q103" s="23"/>
      <c r="R103" s="24"/>
      <c r="S103" s="20" t="str">
        <f aca="false">IF(OR(J103="",Q103=""),"",Q103-J103)</f>
        <v/>
      </c>
      <c r="T103" s="31"/>
      <c r="U103" s="32" t="str">
        <f aca="false">IF(B103="","","Yes")</f>
        <v/>
      </c>
    </row>
    <row r="104" customFormat="false" ht="25.5" hidden="false" customHeight="true" outlineLevel="0" collapsed="false">
      <c r="A104" s="15" t="str">
        <f aca="false">IF(B104="","","TP-"&amp;TEXT(ROW()-5,"0000"))</f>
        <v/>
      </c>
      <c r="B104" s="28"/>
      <c r="C104" s="29"/>
      <c r="D104" s="29"/>
      <c r="E104" s="27"/>
      <c r="F104" s="27"/>
      <c r="G104" s="27"/>
      <c r="H104" s="30"/>
      <c r="I104" s="23"/>
      <c r="J104" s="20" t="str">
        <f aca="false">IF(OR(B104="",H104="",I104=""),"",H104*I104)</f>
        <v/>
      </c>
      <c r="K104" s="30" t="n">
        <v>60</v>
      </c>
      <c r="L104" s="21" t="str">
        <f aca="false">IF(B104="","",B104+K104)</f>
        <v/>
      </c>
      <c r="M104" s="22" t="str">
        <f aca="true">IF(L104="","",L104-TODAY())</f>
        <v/>
      </c>
      <c r="N104" s="27"/>
      <c r="O104" s="24"/>
      <c r="P104" s="27"/>
      <c r="Q104" s="23"/>
      <c r="R104" s="24"/>
      <c r="S104" s="20" t="str">
        <f aca="false">IF(OR(J104="",Q104=""),"",Q104-J104)</f>
        <v/>
      </c>
      <c r="T104" s="31"/>
      <c r="U104" s="32" t="str">
        <f aca="false">IF(B104="","","Yes")</f>
        <v/>
      </c>
    </row>
    <row r="105" customFormat="false" ht="25.5" hidden="false" customHeight="true" outlineLevel="0" collapsed="false">
      <c r="A105" s="15" t="str">
        <f aca="false">IF(B105="","","TP-"&amp;TEXT(ROW()-5,"0000"))</f>
        <v/>
      </c>
      <c r="B105" s="28"/>
      <c r="C105" s="29"/>
      <c r="D105" s="29"/>
      <c r="E105" s="27"/>
      <c r="F105" s="27"/>
      <c r="G105" s="27"/>
      <c r="H105" s="30"/>
      <c r="I105" s="23"/>
      <c r="J105" s="20" t="str">
        <f aca="false">IF(OR(B105="",H105="",I105=""),"",H105*I105)</f>
        <v/>
      </c>
      <c r="K105" s="30" t="n">
        <v>60</v>
      </c>
      <c r="L105" s="21" t="str">
        <f aca="false">IF(B105="","",B105+K105)</f>
        <v/>
      </c>
      <c r="M105" s="22" t="str">
        <f aca="true">IF(L105="","",L105-TODAY())</f>
        <v/>
      </c>
      <c r="N105" s="27"/>
      <c r="O105" s="24"/>
      <c r="P105" s="27"/>
      <c r="Q105" s="23"/>
      <c r="R105" s="24"/>
      <c r="S105" s="20" t="str">
        <f aca="false">IF(OR(J105="",Q105=""),"",Q105-J105)</f>
        <v/>
      </c>
      <c r="T105" s="31"/>
      <c r="U105" s="32" t="str">
        <f aca="false">IF(B105="","","Yes")</f>
        <v/>
      </c>
    </row>
    <row r="106" customFormat="false" ht="25.5" hidden="false" customHeight="true" outlineLevel="0" collapsed="false">
      <c r="A106" s="15" t="str">
        <f aca="false">IF(B106="","","TP-"&amp;TEXT(ROW()-5,"0000"))</f>
        <v/>
      </c>
      <c r="B106" s="28"/>
      <c r="C106" s="29"/>
      <c r="D106" s="29"/>
      <c r="E106" s="27"/>
      <c r="F106" s="27"/>
      <c r="G106" s="27"/>
      <c r="H106" s="30"/>
      <c r="I106" s="23"/>
      <c r="J106" s="20" t="str">
        <f aca="false">IF(OR(B106="",H106="",I106=""),"",H106*I106)</f>
        <v/>
      </c>
      <c r="K106" s="30" t="n">
        <v>60</v>
      </c>
      <c r="L106" s="21" t="str">
        <f aca="false">IF(B106="","",B106+K106)</f>
        <v/>
      </c>
      <c r="M106" s="22" t="str">
        <f aca="true">IF(L106="","",L106-TODAY())</f>
        <v/>
      </c>
      <c r="N106" s="27"/>
      <c r="O106" s="24"/>
      <c r="P106" s="27"/>
      <c r="Q106" s="23"/>
      <c r="R106" s="24"/>
      <c r="S106" s="20" t="str">
        <f aca="false">IF(OR(J106="",Q106=""),"",Q106-J106)</f>
        <v/>
      </c>
      <c r="T106" s="31"/>
      <c r="U106" s="32" t="str">
        <f aca="false">IF(B106="","","Yes")</f>
        <v/>
      </c>
    </row>
    <row r="107" customFormat="false" ht="25.5" hidden="false" customHeight="true" outlineLevel="0" collapsed="false">
      <c r="A107" s="15" t="str">
        <f aca="false">IF(B107="","","TP-"&amp;TEXT(ROW()-5,"0000"))</f>
        <v/>
      </c>
      <c r="B107" s="28"/>
      <c r="C107" s="29"/>
      <c r="D107" s="29"/>
      <c r="E107" s="27"/>
      <c r="F107" s="27"/>
      <c r="G107" s="27"/>
      <c r="H107" s="30"/>
      <c r="I107" s="23"/>
      <c r="J107" s="20" t="str">
        <f aca="false">IF(OR(B107="",H107="",I107=""),"",H107*I107)</f>
        <v/>
      </c>
      <c r="K107" s="30" t="n">
        <v>60</v>
      </c>
      <c r="L107" s="21" t="str">
        <f aca="false">IF(B107="","",B107+K107)</f>
        <v/>
      </c>
      <c r="M107" s="22" t="str">
        <f aca="true">IF(L107="","",L107-TODAY())</f>
        <v/>
      </c>
      <c r="N107" s="27"/>
      <c r="O107" s="24"/>
      <c r="P107" s="27"/>
      <c r="Q107" s="23"/>
      <c r="R107" s="24"/>
      <c r="S107" s="20" t="str">
        <f aca="false">IF(OR(J107="",Q107=""),"",Q107-J107)</f>
        <v/>
      </c>
      <c r="T107" s="31"/>
      <c r="U107" s="32" t="str">
        <f aca="false">IF(B107="","","Yes")</f>
        <v/>
      </c>
    </row>
    <row r="108" customFormat="false" ht="25.5" hidden="false" customHeight="true" outlineLevel="0" collapsed="false">
      <c r="A108" s="15" t="str">
        <f aca="false">IF(B108="","","TP-"&amp;TEXT(ROW()-5,"0000"))</f>
        <v/>
      </c>
      <c r="B108" s="28"/>
      <c r="C108" s="29"/>
      <c r="D108" s="29"/>
      <c r="E108" s="27"/>
      <c r="F108" s="27"/>
      <c r="G108" s="27"/>
      <c r="H108" s="30"/>
      <c r="I108" s="23"/>
      <c r="J108" s="20" t="str">
        <f aca="false">IF(OR(B108="",H108="",I108=""),"",H108*I108)</f>
        <v/>
      </c>
      <c r="K108" s="30" t="n">
        <v>60</v>
      </c>
      <c r="L108" s="21" t="str">
        <f aca="false">IF(B108="","",B108+K108)</f>
        <v/>
      </c>
      <c r="M108" s="22" t="str">
        <f aca="true">IF(L108="","",L108-TODAY())</f>
        <v/>
      </c>
      <c r="N108" s="27"/>
      <c r="O108" s="24"/>
      <c r="P108" s="27"/>
      <c r="Q108" s="23"/>
      <c r="R108" s="24"/>
      <c r="S108" s="20" t="str">
        <f aca="false">IF(OR(J108="",Q108=""),"",Q108-J108)</f>
        <v/>
      </c>
      <c r="T108" s="31"/>
      <c r="U108" s="32" t="str">
        <f aca="false">IF(B108="","","Yes")</f>
        <v/>
      </c>
    </row>
    <row r="109" customFormat="false" ht="25.5" hidden="false" customHeight="true" outlineLevel="0" collapsed="false">
      <c r="A109" s="15" t="str">
        <f aca="false">IF(B109="","","TP-"&amp;TEXT(ROW()-5,"0000"))</f>
        <v/>
      </c>
      <c r="B109" s="28"/>
      <c r="C109" s="29"/>
      <c r="D109" s="29"/>
      <c r="E109" s="27"/>
      <c r="F109" s="27"/>
      <c r="G109" s="27"/>
      <c r="H109" s="30"/>
      <c r="I109" s="23"/>
      <c r="J109" s="20" t="str">
        <f aca="false">IF(OR(B109="",H109="",I109=""),"",H109*I109)</f>
        <v/>
      </c>
      <c r="K109" s="30" t="n">
        <v>60</v>
      </c>
      <c r="L109" s="21" t="str">
        <f aca="false">IF(B109="","",B109+K109)</f>
        <v/>
      </c>
      <c r="M109" s="22" t="str">
        <f aca="true">IF(L109="","",L109-TODAY())</f>
        <v/>
      </c>
      <c r="N109" s="27"/>
      <c r="O109" s="24"/>
      <c r="P109" s="27"/>
      <c r="Q109" s="23"/>
      <c r="R109" s="24"/>
      <c r="S109" s="20" t="str">
        <f aca="false">IF(OR(J109="",Q109=""),"",Q109-J109)</f>
        <v/>
      </c>
      <c r="T109" s="31"/>
      <c r="U109" s="32" t="str">
        <f aca="false">IF(B109="","","Yes")</f>
        <v/>
      </c>
    </row>
    <row r="110" customFormat="false" ht="25.5" hidden="false" customHeight="true" outlineLevel="0" collapsed="false">
      <c r="A110" s="15" t="str">
        <f aca="false">IF(B110="","","TP-"&amp;TEXT(ROW()-5,"0000"))</f>
        <v/>
      </c>
      <c r="B110" s="28"/>
      <c r="C110" s="29"/>
      <c r="D110" s="29"/>
      <c r="E110" s="27"/>
      <c r="F110" s="27"/>
      <c r="G110" s="27"/>
      <c r="H110" s="30"/>
      <c r="I110" s="23"/>
      <c r="J110" s="20" t="str">
        <f aca="false">IF(OR(B110="",H110="",I110=""),"",H110*I110)</f>
        <v/>
      </c>
      <c r="K110" s="30" t="n">
        <v>60</v>
      </c>
      <c r="L110" s="21" t="str">
        <f aca="false">IF(B110="","",B110+K110)</f>
        <v/>
      </c>
      <c r="M110" s="22" t="str">
        <f aca="true">IF(L110="","",L110-TODAY())</f>
        <v/>
      </c>
      <c r="N110" s="27"/>
      <c r="O110" s="24"/>
      <c r="P110" s="27"/>
      <c r="Q110" s="23"/>
      <c r="R110" s="24"/>
      <c r="S110" s="20" t="str">
        <f aca="false">IF(OR(J110="",Q110=""),"",Q110-J110)</f>
        <v/>
      </c>
      <c r="T110" s="31"/>
      <c r="U110" s="32" t="str">
        <f aca="false">IF(B110="","","Yes")</f>
        <v/>
      </c>
    </row>
    <row r="111" customFormat="false" ht="25.5" hidden="false" customHeight="true" outlineLevel="0" collapsed="false">
      <c r="A111" s="15" t="str">
        <f aca="false">IF(B111="","","TP-"&amp;TEXT(ROW()-5,"0000"))</f>
        <v/>
      </c>
      <c r="B111" s="28"/>
      <c r="C111" s="29"/>
      <c r="D111" s="29"/>
      <c r="E111" s="27"/>
      <c r="F111" s="27"/>
      <c r="G111" s="27"/>
      <c r="H111" s="30"/>
      <c r="I111" s="23"/>
      <c r="J111" s="20" t="str">
        <f aca="false">IF(OR(B111="",H111="",I111=""),"",H111*I111)</f>
        <v/>
      </c>
      <c r="K111" s="30" t="n">
        <v>60</v>
      </c>
      <c r="L111" s="21" t="str">
        <f aca="false">IF(B111="","",B111+K111)</f>
        <v/>
      </c>
      <c r="M111" s="22" t="str">
        <f aca="true">IF(L111="","",L111-TODAY())</f>
        <v/>
      </c>
      <c r="N111" s="27"/>
      <c r="O111" s="24"/>
      <c r="P111" s="27"/>
      <c r="Q111" s="23"/>
      <c r="R111" s="24"/>
      <c r="S111" s="20" t="str">
        <f aca="false">IF(OR(J111="",Q111=""),"",Q111-J111)</f>
        <v/>
      </c>
      <c r="T111" s="31"/>
      <c r="U111" s="32" t="str">
        <f aca="false">IF(B111="","","Yes")</f>
        <v/>
      </c>
    </row>
    <row r="112" customFormat="false" ht="25.5" hidden="false" customHeight="true" outlineLevel="0" collapsed="false">
      <c r="A112" s="15" t="str">
        <f aca="false">IF(B112="","","TP-"&amp;TEXT(ROW()-5,"0000"))</f>
        <v/>
      </c>
      <c r="B112" s="28"/>
      <c r="C112" s="29"/>
      <c r="D112" s="29"/>
      <c r="E112" s="27"/>
      <c r="F112" s="27"/>
      <c r="G112" s="27"/>
      <c r="H112" s="30"/>
      <c r="I112" s="23"/>
      <c r="J112" s="20" t="str">
        <f aca="false">IF(OR(B112="",H112="",I112=""),"",H112*I112)</f>
        <v/>
      </c>
      <c r="K112" s="30" t="n">
        <v>60</v>
      </c>
      <c r="L112" s="21" t="str">
        <f aca="false">IF(B112="","",B112+K112)</f>
        <v/>
      </c>
      <c r="M112" s="22" t="str">
        <f aca="true">IF(L112="","",L112-TODAY())</f>
        <v/>
      </c>
      <c r="N112" s="27"/>
      <c r="O112" s="24"/>
      <c r="P112" s="27"/>
      <c r="Q112" s="23"/>
      <c r="R112" s="24"/>
      <c r="S112" s="20" t="str">
        <f aca="false">IF(OR(J112="",Q112=""),"",Q112-J112)</f>
        <v/>
      </c>
      <c r="T112" s="31"/>
      <c r="U112" s="32" t="str">
        <f aca="false">IF(B112="","","Yes")</f>
        <v/>
      </c>
    </row>
    <row r="113" customFormat="false" ht="25.5" hidden="false" customHeight="true" outlineLevel="0" collapsed="false">
      <c r="A113" s="15" t="str">
        <f aca="false">IF(B113="","","TP-"&amp;TEXT(ROW()-5,"0000"))</f>
        <v/>
      </c>
      <c r="B113" s="28"/>
      <c r="C113" s="29"/>
      <c r="D113" s="29"/>
      <c r="E113" s="27"/>
      <c r="F113" s="27"/>
      <c r="G113" s="27"/>
      <c r="H113" s="30"/>
      <c r="I113" s="23"/>
      <c r="J113" s="20" t="str">
        <f aca="false">IF(OR(B113="",H113="",I113=""),"",H113*I113)</f>
        <v/>
      </c>
      <c r="K113" s="30" t="n">
        <v>60</v>
      </c>
      <c r="L113" s="21" t="str">
        <f aca="false">IF(B113="","",B113+K113)</f>
        <v/>
      </c>
      <c r="M113" s="22" t="str">
        <f aca="true">IF(L113="","",L113-TODAY())</f>
        <v/>
      </c>
      <c r="N113" s="27"/>
      <c r="O113" s="24"/>
      <c r="P113" s="27"/>
      <c r="Q113" s="23"/>
      <c r="R113" s="24"/>
      <c r="S113" s="20" t="str">
        <f aca="false">IF(OR(J113="",Q113=""),"",Q113-J113)</f>
        <v/>
      </c>
      <c r="T113" s="31"/>
      <c r="U113" s="32" t="str">
        <f aca="false">IF(B113="","","Yes")</f>
        <v/>
      </c>
    </row>
    <row r="114" customFormat="false" ht="25.5" hidden="false" customHeight="true" outlineLevel="0" collapsed="false">
      <c r="A114" s="15" t="str">
        <f aca="false">IF(B114="","","TP-"&amp;TEXT(ROW()-5,"0000"))</f>
        <v/>
      </c>
      <c r="B114" s="28"/>
      <c r="C114" s="29"/>
      <c r="D114" s="29"/>
      <c r="E114" s="27"/>
      <c r="F114" s="27"/>
      <c r="G114" s="27"/>
      <c r="H114" s="30"/>
      <c r="I114" s="23"/>
      <c r="J114" s="20" t="str">
        <f aca="false">IF(OR(B114="",H114="",I114=""),"",H114*I114)</f>
        <v/>
      </c>
      <c r="K114" s="30" t="n">
        <v>60</v>
      </c>
      <c r="L114" s="21" t="str">
        <f aca="false">IF(B114="","",B114+K114)</f>
        <v/>
      </c>
      <c r="M114" s="22" t="str">
        <f aca="true">IF(L114="","",L114-TODAY())</f>
        <v/>
      </c>
      <c r="N114" s="27"/>
      <c r="O114" s="24"/>
      <c r="P114" s="27"/>
      <c r="Q114" s="23"/>
      <c r="R114" s="24"/>
      <c r="S114" s="20" t="str">
        <f aca="false">IF(OR(J114="",Q114=""),"",Q114-J114)</f>
        <v/>
      </c>
      <c r="T114" s="31"/>
      <c r="U114" s="32" t="str">
        <f aca="false">IF(B114="","","Yes")</f>
        <v/>
      </c>
    </row>
    <row r="115" customFormat="false" ht="25.5" hidden="false" customHeight="true" outlineLevel="0" collapsed="false">
      <c r="A115" s="15" t="str">
        <f aca="false">IF(B115="","","TP-"&amp;TEXT(ROW()-5,"0000"))</f>
        <v/>
      </c>
      <c r="B115" s="28"/>
      <c r="C115" s="29"/>
      <c r="D115" s="29"/>
      <c r="E115" s="27"/>
      <c r="F115" s="27"/>
      <c r="G115" s="27"/>
      <c r="H115" s="30"/>
      <c r="I115" s="23"/>
      <c r="J115" s="20" t="str">
        <f aca="false">IF(OR(B115="",H115="",I115=""),"",H115*I115)</f>
        <v/>
      </c>
      <c r="K115" s="30" t="n">
        <v>60</v>
      </c>
      <c r="L115" s="21" t="str">
        <f aca="false">IF(B115="","",B115+K115)</f>
        <v/>
      </c>
      <c r="M115" s="22" t="str">
        <f aca="true">IF(L115="","",L115-TODAY())</f>
        <v/>
      </c>
      <c r="N115" s="27"/>
      <c r="O115" s="24"/>
      <c r="P115" s="27"/>
      <c r="Q115" s="23"/>
      <c r="R115" s="24"/>
      <c r="S115" s="20" t="str">
        <f aca="false">IF(OR(J115="",Q115=""),"",Q115-J115)</f>
        <v/>
      </c>
      <c r="T115" s="31"/>
      <c r="U115" s="32" t="str">
        <f aca="false">IF(B115="","","Yes")</f>
        <v/>
      </c>
    </row>
    <row r="116" customFormat="false" ht="25.5" hidden="false" customHeight="true" outlineLevel="0" collapsed="false">
      <c r="A116" s="15" t="str">
        <f aca="false">IF(B116="","","TP-"&amp;TEXT(ROW()-5,"0000"))</f>
        <v/>
      </c>
      <c r="B116" s="28"/>
      <c r="C116" s="29"/>
      <c r="D116" s="29"/>
      <c r="E116" s="27"/>
      <c r="F116" s="27"/>
      <c r="G116" s="27"/>
      <c r="H116" s="30"/>
      <c r="I116" s="23"/>
      <c r="J116" s="20" t="str">
        <f aca="false">IF(OR(B116="",H116="",I116=""),"",H116*I116)</f>
        <v/>
      </c>
      <c r="K116" s="30" t="n">
        <v>60</v>
      </c>
      <c r="L116" s="21" t="str">
        <f aca="false">IF(B116="","",B116+K116)</f>
        <v/>
      </c>
      <c r="M116" s="22" t="str">
        <f aca="true">IF(L116="","",L116-TODAY())</f>
        <v/>
      </c>
      <c r="N116" s="27"/>
      <c r="O116" s="24"/>
      <c r="P116" s="27"/>
      <c r="Q116" s="23"/>
      <c r="R116" s="24"/>
      <c r="S116" s="20" t="str">
        <f aca="false">IF(OR(J116="",Q116=""),"",Q116-J116)</f>
        <v/>
      </c>
      <c r="T116" s="31"/>
      <c r="U116" s="32" t="str">
        <f aca="false">IF(B116="","","Yes")</f>
        <v/>
      </c>
    </row>
    <row r="117" customFormat="false" ht="25.5" hidden="false" customHeight="true" outlineLevel="0" collapsed="false">
      <c r="A117" s="15" t="str">
        <f aca="false">IF(B117="","","TP-"&amp;TEXT(ROW()-5,"0000"))</f>
        <v/>
      </c>
      <c r="B117" s="28"/>
      <c r="C117" s="29"/>
      <c r="D117" s="29"/>
      <c r="E117" s="27"/>
      <c r="F117" s="27"/>
      <c r="G117" s="27"/>
      <c r="H117" s="30"/>
      <c r="I117" s="23"/>
      <c r="J117" s="20" t="str">
        <f aca="false">IF(OR(B117="",H117="",I117=""),"",H117*I117)</f>
        <v/>
      </c>
      <c r="K117" s="30" t="n">
        <v>60</v>
      </c>
      <c r="L117" s="21" t="str">
        <f aca="false">IF(B117="","",B117+K117)</f>
        <v/>
      </c>
      <c r="M117" s="22" t="str">
        <f aca="true">IF(L117="","",L117-TODAY())</f>
        <v/>
      </c>
      <c r="N117" s="27"/>
      <c r="O117" s="24"/>
      <c r="P117" s="27"/>
      <c r="Q117" s="23"/>
      <c r="R117" s="24"/>
      <c r="S117" s="20" t="str">
        <f aca="false">IF(OR(J117="",Q117=""),"",Q117-J117)</f>
        <v/>
      </c>
      <c r="T117" s="31"/>
      <c r="U117" s="32" t="str">
        <f aca="false">IF(B117="","","Yes")</f>
        <v/>
      </c>
    </row>
    <row r="118" customFormat="false" ht="25.5" hidden="false" customHeight="true" outlineLevel="0" collapsed="false">
      <c r="A118" s="15" t="str">
        <f aca="false">IF(B118="","","TP-"&amp;TEXT(ROW()-5,"0000"))</f>
        <v/>
      </c>
      <c r="B118" s="28"/>
      <c r="C118" s="29"/>
      <c r="D118" s="29"/>
      <c r="E118" s="27"/>
      <c r="F118" s="27"/>
      <c r="G118" s="27"/>
      <c r="H118" s="30"/>
      <c r="I118" s="23"/>
      <c r="J118" s="20" t="str">
        <f aca="false">IF(OR(B118="",H118="",I118=""),"",H118*I118)</f>
        <v/>
      </c>
      <c r="K118" s="30" t="n">
        <v>60</v>
      </c>
      <c r="L118" s="21" t="str">
        <f aca="false">IF(B118="","",B118+K118)</f>
        <v/>
      </c>
      <c r="M118" s="22" t="str">
        <f aca="true">IF(L118="","",L118-TODAY())</f>
        <v/>
      </c>
      <c r="N118" s="27"/>
      <c r="O118" s="24"/>
      <c r="P118" s="27"/>
      <c r="Q118" s="23"/>
      <c r="R118" s="24"/>
      <c r="S118" s="20" t="str">
        <f aca="false">IF(OR(J118="",Q118=""),"",Q118-J118)</f>
        <v/>
      </c>
      <c r="T118" s="31"/>
      <c r="U118" s="32" t="str">
        <f aca="false">IF(B118="","","Yes")</f>
        <v/>
      </c>
    </row>
    <row r="119" customFormat="false" ht="25.5" hidden="false" customHeight="true" outlineLevel="0" collapsed="false">
      <c r="A119" s="15" t="str">
        <f aca="false">IF(B119="","","TP-"&amp;TEXT(ROW()-5,"0000"))</f>
        <v/>
      </c>
      <c r="B119" s="28"/>
      <c r="C119" s="29"/>
      <c r="D119" s="29"/>
      <c r="E119" s="27"/>
      <c r="F119" s="27"/>
      <c r="G119" s="27"/>
      <c r="H119" s="30"/>
      <c r="I119" s="23"/>
      <c r="J119" s="20" t="str">
        <f aca="false">IF(OR(B119="",H119="",I119=""),"",H119*I119)</f>
        <v/>
      </c>
      <c r="K119" s="30" t="n">
        <v>60</v>
      </c>
      <c r="L119" s="21" t="str">
        <f aca="false">IF(B119="","",B119+K119)</f>
        <v/>
      </c>
      <c r="M119" s="22" t="str">
        <f aca="true">IF(L119="","",L119-TODAY())</f>
        <v/>
      </c>
      <c r="N119" s="27"/>
      <c r="O119" s="24"/>
      <c r="P119" s="27"/>
      <c r="Q119" s="23"/>
      <c r="R119" s="24"/>
      <c r="S119" s="20" t="str">
        <f aca="false">IF(OR(J119="",Q119=""),"",Q119-J119)</f>
        <v/>
      </c>
      <c r="T119" s="31"/>
      <c r="U119" s="32" t="str">
        <f aca="false">IF(B119="","","Yes")</f>
        <v/>
      </c>
    </row>
    <row r="120" customFormat="false" ht="25.5" hidden="false" customHeight="true" outlineLevel="0" collapsed="false">
      <c r="A120" s="15" t="str">
        <f aca="false">IF(B120="","","TP-"&amp;TEXT(ROW()-5,"0000"))</f>
        <v/>
      </c>
      <c r="B120" s="28"/>
      <c r="C120" s="29"/>
      <c r="D120" s="29"/>
      <c r="E120" s="27"/>
      <c r="F120" s="27"/>
      <c r="G120" s="27"/>
      <c r="H120" s="30"/>
      <c r="I120" s="23"/>
      <c r="J120" s="20" t="str">
        <f aca="false">IF(OR(B120="",H120="",I120=""),"",H120*I120)</f>
        <v/>
      </c>
      <c r="K120" s="30" t="n">
        <v>60</v>
      </c>
      <c r="L120" s="21" t="str">
        <f aca="false">IF(B120="","",B120+K120)</f>
        <v/>
      </c>
      <c r="M120" s="22" t="str">
        <f aca="true">IF(L120="","",L120-TODAY())</f>
        <v/>
      </c>
      <c r="N120" s="27"/>
      <c r="O120" s="24"/>
      <c r="P120" s="27"/>
      <c r="Q120" s="23"/>
      <c r="R120" s="24"/>
      <c r="S120" s="20" t="str">
        <f aca="false">IF(OR(J120="",Q120=""),"",Q120-J120)</f>
        <v/>
      </c>
      <c r="T120" s="31"/>
      <c r="U120" s="32" t="str">
        <f aca="false">IF(B120="","","Yes")</f>
        <v/>
      </c>
    </row>
    <row r="121" customFormat="false" ht="25.5" hidden="false" customHeight="true" outlineLevel="0" collapsed="false">
      <c r="A121" s="15" t="str">
        <f aca="false">IF(B121="","","TP-"&amp;TEXT(ROW()-5,"0000"))</f>
        <v/>
      </c>
      <c r="B121" s="28"/>
      <c r="C121" s="29"/>
      <c r="D121" s="29"/>
      <c r="E121" s="27"/>
      <c r="F121" s="27"/>
      <c r="G121" s="27"/>
      <c r="H121" s="30"/>
      <c r="I121" s="23"/>
      <c r="J121" s="20" t="str">
        <f aca="false">IF(OR(B121="",H121="",I121=""),"",H121*I121)</f>
        <v/>
      </c>
      <c r="K121" s="30" t="n">
        <v>60</v>
      </c>
      <c r="L121" s="21" t="str">
        <f aca="false">IF(B121="","",B121+K121)</f>
        <v/>
      </c>
      <c r="M121" s="22" t="str">
        <f aca="true">IF(L121="","",L121-TODAY())</f>
        <v/>
      </c>
      <c r="N121" s="27"/>
      <c r="O121" s="24"/>
      <c r="P121" s="27"/>
      <c r="Q121" s="23"/>
      <c r="R121" s="24"/>
      <c r="S121" s="20" t="str">
        <f aca="false">IF(OR(J121="",Q121=""),"",Q121-J121)</f>
        <v/>
      </c>
      <c r="T121" s="31"/>
      <c r="U121" s="32" t="str">
        <f aca="false">IF(B121="","","Yes")</f>
        <v/>
      </c>
    </row>
    <row r="122" customFormat="false" ht="25.5" hidden="false" customHeight="true" outlineLevel="0" collapsed="false">
      <c r="A122" s="15" t="str">
        <f aca="false">IF(B122="","","TP-"&amp;TEXT(ROW()-5,"0000"))</f>
        <v/>
      </c>
      <c r="B122" s="28"/>
      <c r="C122" s="29"/>
      <c r="D122" s="29"/>
      <c r="E122" s="27"/>
      <c r="F122" s="27"/>
      <c r="G122" s="27"/>
      <c r="H122" s="30"/>
      <c r="I122" s="23"/>
      <c r="J122" s="20" t="str">
        <f aca="false">IF(OR(B122="",H122="",I122=""),"",H122*I122)</f>
        <v/>
      </c>
      <c r="K122" s="30" t="n">
        <v>60</v>
      </c>
      <c r="L122" s="21" t="str">
        <f aca="false">IF(B122="","",B122+K122)</f>
        <v/>
      </c>
      <c r="M122" s="22" t="str">
        <f aca="true">IF(L122="","",L122-TODAY())</f>
        <v/>
      </c>
      <c r="N122" s="27"/>
      <c r="O122" s="24"/>
      <c r="P122" s="27"/>
      <c r="Q122" s="23"/>
      <c r="R122" s="24"/>
      <c r="S122" s="20" t="str">
        <f aca="false">IF(OR(J122="",Q122=""),"",Q122-J122)</f>
        <v/>
      </c>
      <c r="T122" s="31"/>
      <c r="U122" s="32" t="str">
        <f aca="false">IF(B122="","","Yes")</f>
        <v/>
      </c>
    </row>
    <row r="123" customFormat="false" ht="25.5" hidden="false" customHeight="true" outlineLevel="0" collapsed="false">
      <c r="A123" s="15" t="str">
        <f aca="false">IF(B123="","","TP-"&amp;TEXT(ROW()-5,"0000"))</f>
        <v/>
      </c>
      <c r="B123" s="28"/>
      <c r="C123" s="29"/>
      <c r="D123" s="29"/>
      <c r="E123" s="27"/>
      <c r="F123" s="27"/>
      <c r="G123" s="27"/>
      <c r="H123" s="30"/>
      <c r="I123" s="23"/>
      <c r="J123" s="20" t="str">
        <f aca="false">IF(OR(B123="",H123="",I123=""),"",H123*I123)</f>
        <v/>
      </c>
      <c r="K123" s="30" t="n">
        <v>60</v>
      </c>
      <c r="L123" s="21" t="str">
        <f aca="false">IF(B123="","",B123+K123)</f>
        <v/>
      </c>
      <c r="M123" s="22" t="str">
        <f aca="true">IF(L123="","",L123-TODAY())</f>
        <v/>
      </c>
      <c r="N123" s="27"/>
      <c r="O123" s="24"/>
      <c r="P123" s="27"/>
      <c r="Q123" s="23"/>
      <c r="R123" s="24"/>
      <c r="S123" s="20" t="str">
        <f aca="false">IF(OR(J123="",Q123=""),"",Q123-J123)</f>
        <v/>
      </c>
      <c r="T123" s="31"/>
      <c r="U123" s="32" t="str">
        <f aca="false">IF(B123="","","Yes")</f>
        <v/>
      </c>
    </row>
    <row r="124" customFormat="false" ht="25.5" hidden="false" customHeight="true" outlineLevel="0" collapsed="false">
      <c r="A124" s="15" t="str">
        <f aca="false">IF(B124="","","TP-"&amp;TEXT(ROW()-5,"0000"))</f>
        <v/>
      </c>
      <c r="B124" s="28"/>
      <c r="C124" s="29"/>
      <c r="D124" s="29"/>
      <c r="E124" s="27"/>
      <c r="F124" s="27"/>
      <c r="G124" s="27"/>
      <c r="H124" s="30"/>
      <c r="I124" s="23"/>
      <c r="J124" s="20" t="str">
        <f aca="false">IF(OR(B124="",H124="",I124=""),"",H124*I124)</f>
        <v/>
      </c>
      <c r="K124" s="30" t="n">
        <v>60</v>
      </c>
      <c r="L124" s="21" t="str">
        <f aca="false">IF(B124="","",B124+K124)</f>
        <v/>
      </c>
      <c r="M124" s="22" t="str">
        <f aca="true">IF(L124="","",L124-TODAY())</f>
        <v/>
      </c>
      <c r="N124" s="27"/>
      <c r="O124" s="24"/>
      <c r="P124" s="27"/>
      <c r="Q124" s="23"/>
      <c r="R124" s="24"/>
      <c r="S124" s="20" t="str">
        <f aca="false">IF(OR(J124="",Q124=""),"",Q124-J124)</f>
        <v/>
      </c>
      <c r="T124" s="31"/>
      <c r="U124" s="32" t="str">
        <f aca="false">IF(B124="","","Yes")</f>
        <v/>
      </c>
    </row>
    <row r="125" customFormat="false" ht="25.5" hidden="false" customHeight="true" outlineLevel="0" collapsed="false">
      <c r="A125" s="15" t="str">
        <f aca="false">IF(B125="","","TP-"&amp;TEXT(ROW()-5,"0000"))</f>
        <v/>
      </c>
      <c r="B125" s="28"/>
      <c r="C125" s="29"/>
      <c r="D125" s="29"/>
      <c r="E125" s="27"/>
      <c r="F125" s="27"/>
      <c r="G125" s="27"/>
      <c r="H125" s="30"/>
      <c r="I125" s="23"/>
      <c r="J125" s="20" t="str">
        <f aca="false">IF(OR(B125="",H125="",I125=""),"",H125*I125)</f>
        <v/>
      </c>
      <c r="K125" s="30" t="n">
        <v>60</v>
      </c>
      <c r="L125" s="21" t="str">
        <f aca="false">IF(B125="","",B125+K125)</f>
        <v/>
      </c>
      <c r="M125" s="22" t="str">
        <f aca="true">IF(L125="","",L125-TODAY())</f>
        <v/>
      </c>
      <c r="N125" s="27"/>
      <c r="O125" s="24"/>
      <c r="P125" s="27"/>
      <c r="Q125" s="23"/>
      <c r="R125" s="24"/>
      <c r="S125" s="20" t="str">
        <f aca="false">IF(OR(J125="",Q125=""),"",Q125-J125)</f>
        <v/>
      </c>
      <c r="T125" s="31"/>
      <c r="U125" s="32" t="str">
        <f aca="false">IF(B125="","","Yes")</f>
        <v/>
      </c>
    </row>
    <row r="126" customFormat="false" ht="25.5" hidden="false" customHeight="true" outlineLevel="0" collapsed="false">
      <c r="A126" s="15" t="str">
        <f aca="false">IF(B126="","","TP-"&amp;TEXT(ROW()-5,"0000"))</f>
        <v/>
      </c>
      <c r="B126" s="28"/>
      <c r="C126" s="29"/>
      <c r="D126" s="29"/>
      <c r="E126" s="27"/>
      <c r="F126" s="27"/>
      <c r="G126" s="27"/>
      <c r="H126" s="30"/>
      <c r="I126" s="23"/>
      <c r="J126" s="20" t="str">
        <f aca="false">IF(OR(B126="",H126="",I126=""),"",H126*I126)</f>
        <v/>
      </c>
      <c r="K126" s="30" t="n">
        <v>60</v>
      </c>
      <c r="L126" s="21" t="str">
        <f aca="false">IF(B126="","",B126+K126)</f>
        <v/>
      </c>
      <c r="M126" s="22" t="str">
        <f aca="true">IF(L126="","",L126-TODAY())</f>
        <v/>
      </c>
      <c r="N126" s="27"/>
      <c r="O126" s="24"/>
      <c r="P126" s="27"/>
      <c r="Q126" s="23"/>
      <c r="R126" s="24"/>
      <c r="S126" s="20" t="str">
        <f aca="false">IF(OR(J126="",Q126=""),"",Q126-J126)</f>
        <v/>
      </c>
      <c r="T126" s="31"/>
      <c r="U126" s="32" t="str">
        <f aca="false">IF(B126="","","Yes")</f>
        <v/>
      </c>
    </row>
    <row r="127" customFormat="false" ht="25.5" hidden="false" customHeight="true" outlineLevel="0" collapsed="false">
      <c r="A127" s="15" t="str">
        <f aca="false">IF(B127="","","TP-"&amp;TEXT(ROW()-5,"0000"))</f>
        <v/>
      </c>
      <c r="B127" s="28"/>
      <c r="C127" s="29"/>
      <c r="D127" s="29"/>
      <c r="E127" s="27"/>
      <c r="F127" s="27"/>
      <c r="G127" s="27"/>
      <c r="H127" s="30"/>
      <c r="I127" s="23"/>
      <c r="J127" s="20" t="str">
        <f aca="false">IF(OR(B127="",H127="",I127=""),"",H127*I127)</f>
        <v/>
      </c>
      <c r="K127" s="30" t="n">
        <v>60</v>
      </c>
      <c r="L127" s="21" t="str">
        <f aca="false">IF(B127="","",B127+K127)</f>
        <v/>
      </c>
      <c r="M127" s="22" t="str">
        <f aca="true">IF(L127="","",L127-TODAY())</f>
        <v/>
      </c>
      <c r="N127" s="27"/>
      <c r="O127" s="24"/>
      <c r="P127" s="27"/>
      <c r="Q127" s="23"/>
      <c r="R127" s="24"/>
      <c r="S127" s="20" t="str">
        <f aca="false">IF(OR(J127="",Q127=""),"",Q127-J127)</f>
        <v/>
      </c>
      <c r="T127" s="31"/>
      <c r="U127" s="32" t="str">
        <f aca="false">IF(B127="","","Yes")</f>
        <v/>
      </c>
    </row>
    <row r="128" customFormat="false" ht="25.5" hidden="false" customHeight="true" outlineLevel="0" collapsed="false">
      <c r="A128" s="15" t="str">
        <f aca="false">IF(B128="","","TP-"&amp;TEXT(ROW()-5,"0000"))</f>
        <v/>
      </c>
      <c r="B128" s="28"/>
      <c r="C128" s="29"/>
      <c r="D128" s="29"/>
      <c r="E128" s="27"/>
      <c r="F128" s="27"/>
      <c r="G128" s="27"/>
      <c r="H128" s="30"/>
      <c r="I128" s="23"/>
      <c r="J128" s="20" t="str">
        <f aca="false">IF(OR(B128="",H128="",I128=""),"",H128*I128)</f>
        <v/>
      </c>
      <c r="K128" s="30" t="n">
        <v>60</v>
      </c>
      <c r="L128" s="21" t="str">
        <f aca="false">IF(B128="","",B128+K128)</f>
        <v/>
      </c>
      <c r="M128" s="22" t="str">
        <f aca="true">IF(L128="","",L128-TODAY())</f>
        <v/>
      </c>
      <c r="N128" s="27"/>
      <c r="O128" s="24"/>
      <c r="P128" s="27"/>
      <c r="Q128" s="23"/>
      <c r="R128" s="24"/>
      <c r="S128" s="20" t="str">
        <f aca="false">IF(OR(J128="",Q128=""),"",Q128-J128)</f>
        <v/>
      </c>
      <c r="T128" s="31"/>
      <c r="U128" s="32" t="str">
        <f aca="false">IF(B128="","","Yes")</f>
        <v/>
      </c>
    </row>
    <row r="129" customFormat="false" ht="25.5" hidden="false" customHeight="true" outlineLevel="0" collapsed="false">
      <c r="A129" s="15" t="str">
        <f aca="false">IF(B129="","","TP-"&amp;TEXT(ROW()-5,"0000"))</f>
        <v/>
      </c>
      <c r="B129" s="28"/>
      <c r="C129" s="29"/>
      <c r="D129" s="29"/>
      <c r="E129" s="27"/>
      <c r="F129" s="27"/>
      <c r="G129" s="27"/>
      <c r="H129" s="30"/>
      <c r="I129" s="23"/>
      <c r="J129" s="20" t="str">
        <f aca="false">IF(OR(B129="",H129="",I129=""),"",H129*I129)</f>
        <v/>
      </c>
      <c r="K129" s="30" t="n">
        <v>60</v>
      </c>
      <c r="L129" s="21" t="str">
        <f aca="false">IF(B129="","",B129+K129)</f>
        <v/>
      </c>
      <c r="M129" s="22" t="str">
        <f aca="true">IF(L129="","",L129-TODAY())</f>
        <v/>
      </c>
      <c r="N129" s="27"/>
      <c r="O129" s="24"/>
      <c r="P129" s="27"/>
      <c r="Q129" s="23"/>
      <c r="R129" s="24"/>
      <c r="S129" s="20" t="str">
        <f aca="false">IF(OR(J129="",Q129=""),"",Q129-J129)</f>
        <v/>
      </c>
      <c r="T129" s="31"/>
      <c r="U129" s="32" t="str">
        <f aca="false">IF(B129="","","Yes")</f>
        <v/>
      </c>
    </row>
    <row r="130" customFormat="false" ht="25.5" hidden="false" customHeight="true" outlineLevel="0" collapsed="false">
      <c r="A130" s="15" t="str">
        <f aca="false">IF(B130="","","TP-"&amp;TEXT(ROW()-5,"0000"))</f>
        <v/>
      </c>
      <c r="B130" s="28"/>
      <c r="C130" s="29"/>
      <c r="D130" s="29"/>
      <c r="E130" s="27"/>
      <c r="F130" s="27"/>
      <c r="G130" s="27"/>
      <c r="H130" s="30"/>
      <c r="I130" s="23"/>
      <c r="J130" s="20" t="str">
        <f aca="false">IF(OR(B130="",H130="",I130=""),"",H130*I130)</f>
        <v/>
      </c>
      <c r="K130" s="30" t="n">
        <v>60</v>
      </c>
      <c r="L130" s="21" t="str">
        <f aca="false">IF(B130="","",B130+K130)</f>
        <v/>
      </c>
      <c r="M130" s="22" t="str">
        <f aca="true">IF(L130="","",L130-TODAY())</f>
        <v/>
      </c>
      <c r="N130" s="27"/>
      <c r="O130" s="24"/>
      <c r="P130" s="27"/>
      <c r="Q130" s="23"/>
      <c r="R130" s="24"/>
      <c r="S130" s="20" t="str">
        <f aca="false">IF(OR(J130="",Q130=""),"",Q130-J130)</f>
        <v/>
      </c>
      <c r="T130" s="31"/>
      <c r="U130" s="32" t="str">
        <f aca="false">IF(B130="","","Yes")</f>
        <v/>
      </c>
    </row>
    <row r="131" customFormat="false" ht="25.5" hidden="false" customHeight="true" outlineLevel="0" collapsed="false">
      <c r="A131" s="15" t="str">
        <f aca="false">IF(B131="","","TP-"&amp;TEXT(ROW()-5,"0000"))</f>
        <v/>
      </c>
      <c r="B131" s="28"/>
      <c r="C131" s="29"/>
      <c r="D131" s="29"/>
      <c r="E131" s="27"/>
      <c r="F131" s="27"/>
      <c r="G131" s="27"/>
      <c r="H131" s="30"/>
      <c r="I131" s="23"/>
      <c r="J131" s="20" t="str">
        <f aca="false">IF(OR(B131="",H131="",I131=""),"",H131*I131)</f>
        <v/>
      </c>
      <c r="K131" s="30" t="n">
        <v>60</v>
      </c>
      <c r="L131" s="21" t="str">
        <f aca="false">IF(B131="","",B131+K131)</f>
        <v/>
      </c>
      <c r="M131" s="22" t="str">
        <f aca="true">IF(L131="","",L131-TODAY())</f>
        <v/>
      </c>
      <c r="N131" s="27"/>
      <c r="O131" s="24"/>
      <c r="P131" s="27"/>
      <c r="Q131" s="23"/>
      <c r="R131" s="24"/>
      <c r="S131" s="20" t="str">
        <f aca="false">IF(OR(J131="",Q131=""),"",Q131-J131)</f>
        <v/>
      </c>
      <c r="T131" s="31"/>
      <c r="U131" s="32" t="str">
        <f aca="false">IF(B131="","","Yes")</f>
        <v/>
      </c>
    </row>
    <row r="132" customFormat="false" ht="25.5" hidden="false" customHeight="true" outlineLevel="0" collapsed="false">
      <c r="A132" s="15" t="str">
        <f aca="false">IF(B132="","","TP-"&amp;TEXT(ROW()-5,"0000"))</f>
        <v/>
      </c>
      <c r="B132" s="28"/>
      <c r="C132" s="29"/>
      <c r="D132" s="29"/>
      <c r="E132" s="27"/>
      <c r="F132" s="27"/>
      <c r="G132" s="27"/>
      <c r="H132" s="30"/>
      <c r="I132" s="23"/>
      <c r="J132" s="20" t="str">
        <f aca="false">IF(OR(B132="",H132="",I132=""),"",H132*I132)</f>
        <v/>
      </c>
      <c r="K132" s="30" t="n">
        <v>60</v>
      </c>
      <c r="L132" s="21" t="str">
        <f aca="false">IF(B132="","",B132+K132)</f>
        <v/>
      </c>
      <c r="M132" s="22" t="str">
        <f aca="true">IF(L132="","",L132-TODAY())</f>
        <v/>
      </c>
      <c r="N132" s="27"/>
      <c r="O132" s="24"/>
      <c r="P132" s="27"/>
      <c r="Q132" s="23"/>
      <c r="R132" s="24"/>
      <c r="S132" s="20" t="str">
        <f aca="false">IF(OR(J132="",Q132=""),"",Q132-J132)</f>
        <v/>
      </c>
      <c r="T132" s="31"/>
      <c r="U132" s="32" t="str">
        <f aca="false">IF(B132="","","Yes")</f>
        <v/>
      </c>
    </row>
    <row r="133" customFormat="false" ht="25.5" hidden="false" customHeight="true" outlineLevel="0" collapsed="false">
      <c r="A133" s="15" t="str">
        <f aca="false">IF(B133="","","TP-"&amp;TEXT(ROW()-5,"0000"))</f>
        <v/>
      </c>
      <c r="B133" s="28"/>
      <c r="C133" s="29"/>
      <c r="D133" s="29"/>
      <c r="E133" s="27"/>
      <c r="F133" s="27"/>
      <c r="G133" s="27"/>
      <c r="H133" s="30"/>
      <c r="I133" s="23"/>
      <c r="J133" s="20" t="str">
        <f aca="false">IF(OR(B133="",H133="",I133=""),"",H133*I133)</f>
        <v/>
      </c>
      <c r="K133" s="30" t="n">
        <v>60</v>
      </c>
      <c r="L133" s="21" t="str">
        <f aca="false">IF(B133="","",B133+K133)</f>
        <v/>
      </c>
      <c r="M133" s="22" t="str">
        <f aca="true">IF(L133="","",L133-TODAY())</f>
        <v/>
      </c>
      <c r="N133" s="27"/>
      <c r="O133" s="24"/>
      <c r="P133" s="27"/>
      <c r="Q133" s="23"/>
      <c r="R133" s="24"/>
      <c r="S133" s="20" t="str">
        <f aca="false">IF(OR(J133="",Q133=""),"",Q133-J133)</f>
        <v/>
      </c>
      <c r="T133" s="31"/>
      <c r="U133" s="32" t="str">
        <f aca="false">IF(B133="","","Yes")</f>
        <v/>
      </c>
    </row>
    <row r="134" customFormat="false" ht="25.5" hidden="false" customHeight="true" outlineLevel="0" collapsed="false">
      <c r="A134" s="15" t="str">
        <f aca="false">IF(B134="","","TP-"&amp;TEXT(ROW()-5,"0000"))</f>
        <v/>
      </c>
      <c r="B134" s="28"/>
      <c r="C134" s="29"/>
      <c r="D134" s="29"/>
      <c r="E134" s="27"/>
      <c r="F134" s="27"/>
      <c r="G134" s="27"/>
      <c r="H134" s="30"/>
      <c r="I134" s="23"/>
      <c r="J134" s="20" t="str">
        <f aca="false">IF(OR(B134="",H134="",I134=""),"",H134*I134)</f>
        <v/>
      </c>
      <c r="K134" s="30" t="n">
        <v>60</v>
      </c>
      <c r="L134" s="21" t="str">
        <f aca="false">IF(B134="","",B134+K134)</f>
        <v/>
      </c>
      <c r="M134" s="22" t="str">
        <f aca="true">IF(L134="","",L134-TODAY())</f>
        <v/>
      </c>
      <c r="N134" s="27"/>
      <c r="O134" s="24"/>
      <c r="P134" s="27"/>
      <c r="Q134" s="23"/>
      <c r="R134" s="24"/>
      <c r="S134" s="20" t="str">
        <f aca="false">IF(OR(J134="",Q134=""),"",Q134-J134)</f>
        <v/>
      </c>
      <c r="T134" s="31"/>
      <c r="U134" s="32" t="str">
        <f aca="false">IF(B134="","","Yes")</f>
        <v/>
      </c>
    </row>
    <row r="135" customFormat="false" ht="25.5" hidden="false" customHeight="true" outlineLevel="0" collapsed="false">
      <c r="A135" s="15" t="str">
        <f aca="false">IF(B135="","","TP-"&amp;TEXT(ROW()-5,"0000"))</f>
        <v/>
      </c>
      <c r="B135" s="28"/>
      <c r="C135" s="29"/>
      <c r="D135" s="29"/>
      <c r="E135" s="27"/>
      <c r="F135" s="27"/>
      <c r="G135" s="27"/>
      <c r="H135" s="30"/>
      <c r="I135" s="23"/>
      <c r="J135" s="20" t="str">
        <f aca="false">IF(OR(B135="",H135="",I135=""),"",H135*I135)</f>
        <v/>
      </c>
      <c r="K135" s="30" t="n">
        <v>60</v>
      </c>
      <c r="L135" s="21" t="str">
        <f aca="false">IF(B135="","",B135+K135)</f>
        <v/>
      </c>
      <c r="M135" s="22" t="str">
        <f aca="true">IF(L135="","",L135-TODAY())</f>
        <v/>
      </c>
      <c r="N135" s="27"/>
      <c r="O135" s="24"/>
      <c r="P135" s="27"/>
      <c r="Q135" s="23"/>
      <c r="R135" s="24"/>
      <c r="S135" s="20" t="str">
        <f aca="false">IF(OR(J135="",Q135=""),"",Q135-J135)</f>
        <v/>
      </c>
      <c r="T135" s="31"/>
      <c r="U135" s="32" t="str">
        <f aca="false">IF(B135="","","Yes")</f>
        <v/>
      </c>
    </row>
    <row r="136" customFormat="false" ht="25.5" hidden="false" customHeight="true" outlineLevel="0" collapsed="false">
      <c r="A136" s="15" t="str">
        <f aca="false">IF(B136="","","TP-"&amp;TEXT(ROW()-5,"0000"))</f>
        <v/>
      </c>
      <c r="B136" s="28"/>
      <c r="C136" s="29"/>
      <c r="D136" s="29"/>
      <c r="E136" s="27"/>
      <c r="F136" s="27"/>
      <c r="G136" s="27"/>
      <c r="H136" s="30"/>
      <c r="I136" s="23"/>
      <c r="J136" s="20" t="str">
        <f aca="false">IF(OR(B136="",H136="",I136=""),"",H136*I136)</f>
        <v/>
      </c>
      <c r="K136" s="30" t="n">
        <v>60</v>
      </c>
      <c r="L136" s="21" t="str">
        <f aca="false">IF(B136="","",B136+K136)</f>
        <v/>
      </c>
      <c r="M136" s="22" t="str">
        <f aca="true">IF(L136="","",L136-TODAY())</f>
        <v/>
      </c>
      <c r="N136" s="27"/>
      <c r="O136" s="24"/>
      <c r="P136" s="27"/>
      <c r="Q136" s="23"/>
      <c r="R136" s="24"/>
      <c r="S136" s="20" t="str">
        <f aca="false">IF(OR(J136="",Q136=""),"",Q136-J136)</f>
        <v/>
      </c>
      <c r="T136" s="31"/>
      <c r="U136" s="32" t="str">
        <f aca="false">IF(B136="","","Yes")</f>
        <v/>
      </c>
    </row>
    <row r="137" customFormat="false" ht="25.5" hidden="false" customHeight="true" outlineLevel="0" collapsed="false">
      <c r="A137" s="15" t="str">
        <f aca="false">IF(B137="","","TP-"&amp;TEXT(ROW()-5,"0000"))</f>
        <v/>
      </c>
      <c r="B137" s="28"/>
      <c r="C137" s="29"/>
      <c r="D137" s="29"/>
      <c r="E137" s="27"/>
      <c r="F137" s="27"/>
      <c r="G137" s="27"/>
      <c r="H137" s="30"/>
      <c r="I137" s="23"/>
      <c r="J137" s="20" t="str">
        <f aca="false">IF(OR(B137="",H137="",I137=""),"",H137*I137)</f>
        <v/>
      </c>
      <c r="K137" s="30" t="n">
        <v>60</v>
      </c>
      <c r="L137" s="21" t="str">
        <f aca="false">IF(B137="","",B137+K137)</f>
        <v/>
      </c>
      <c r="M137" s="22" t="str">
        <f aca="true">IF(L137="","",L137-TODAY())</f>
        <v/>
      </c>
      <c r="N137" s="27"/>
      <c r="O137" s="24"/>
      <c r="P137" s="27"/>
      <c r="Q137" s="23"/>
      <c r="R137" s="24"/>
      <c r="S137" s="20" t="str">
        <f aca="false">IF(OR(J137="",Q137=""),"",Q137-J137)</f>
        <v/>
      </c>
      <c r="T137" s="31"/>
      <c r="U137" s="32" t="str">
        <f aca="false">IF(B137="","","Yes")</f>
        <v/>
      </c>
    </row>
    <row r="138" customFormat="false" ht="25.5" hidden="false" customHeight="true" outlineLevel="0" collapsed="false">
      <c r="A138" s="15" t="str">
        <f aca="false">IF(B138="","","TP-"&amp;TEXT(ROW()-5,"0000"))</f>
        <v/>
      </c>
      <c r="B138" s="28"/>
      <c r="C138" s="29"/>
      <c r="D138" s="29"/>
      <c r="E138" s="27"/>
      <c r="F138" s="27"/>
      <c r="G138" s="27"/>
      <c r="H138" s="30"/>
      <c r="I138" s="23"/>
      <c r="J138" s="20" t="str">
        <f aca="false">IF(OR(B138="",H138="",I138=""),"",H138*I138)</f>
        <v/>
      </c>
      <c r="K138" s="30" t="n">
        <v>60</v>
      </c>
      <c r="L138" s="21" t="str">
        <f aca="false">IF(B138="","",B138+K138)</f>
        <v/>
      </c>
      <c r="M138" s="22" t="str">
        <f aca="true">IF(L138="","",L138-TODAY())</f>
        <v/>
      </c>
      <c r="N138" s="27"/>
      <c r="O138" s="24"/>
      <c r="P138" s="27"/>
      <c r="Q138" s="23"/>
      <c r="R138" s="24"/>
      <c r="S138" s="20" t="str">
        <f aca="false">IF(OR(J138="",Q138=""),"",Q138-J138)</f>
        <v/>
      </c>
      <c r="T138" s="31"/>
      <c r="U138" s="32" t="str">
        <f aca="false">IF(B138="","","Yes")</f>
        <v/>
      </c>
    </row>
    <row r="139" customFormat="false" ht="25.5" hidden="false" customHeight="true" outlineLevel="0" collapsed="false">
      <c r="A139" s="15" t="str">
        <f aca="false">IF(B139="","","TP-"&amp;TEXT(ROW()-5,"0000"))</f>
        <v/>
      </c>
      <c r="B139" s="28"/>
      <c r="C139" s="29"/>
      <c r="D139" s="29"/>
      <c r="E139" s="27"/>
      <c r="F139" s="27"/>
      <c r="G139" s="27"/>
      <c r="H139" s="30"/>
      <c r="I139" s="23"/>
      <c r="J139" s="20" t="str">
        <f aca="false">IF(OR(B139="",H139="",I139=""),"",H139*I139)</f>
        <v/>
      </c>
      <c r="K139" s="30" t="n">
        <v>60</v>
      </c>
      <c r="L139" s="21" t="str">
        <f aca="false">IF(B139="","",B139+K139)</f>
        <v/>
      </c>
      <c r="M139" s="22" t="str">
        <f aca="true">IF(L139="","",L139-TODAY())</f>
        <v/>
      </c>
      <c r="N139" s="27"/>
      <c r="O139" s="24"/>
      <c r="P139" s="27"/>
      <c r="Q139" s="23"/>
      <c r="R139" s="24"/>
      <c r="S139" s="20" t="str">
        <f aca="false">IF(OR(J139="",Q139=""),"",Q139-J139)</f>
        <v/>
      </c>
      <c r="T139" s="31"/>
      <c r="U139" s="32" t="str">
        <f aca="false">IF(B139="","","Yes")</f>
        <v/>
      </c>
    </row>
    <row r="140" customFormat="false" ht="25.5" hidden="false" customHeight="true" outlineLevel="0" collapsed="false">
      <c r="A140" s="15" t="str">
        <f aca="false">IF(B140="","","TP-"&amp;TEXT(ROW()-5,"0000"))</f>
        <v/>
      </c>
      <c r="B140" s="28"/>
      <c r="C140" s="29"/>
      <c r="D140" s="29"/>
      <c r="E140" s="27"/>
      <c r="F140" s="27"/>
      <c r="G140" s="27"/>
      <c r="H140" s="30"/>
      <c r="I140" s="23"/>
      <c r="J140" s="20" t="str">
        <f aca="false">IF(OR(B140="",H140="",I140=""),"",H140*I140)</f>
        <v/>
      </c>
      <c r="K140" s="30" t="n">
        <v>60</v>
      </c>
      <c r="L140" s="21" t="str">
        <f aca="false">IF(B140="","",B140+K140)</f>
        <v/>
      </c>
      <c r="M140" s="22" t="str">
        <f aca="true">IF(L140="","",L140-TODAY())</f>
        <v/>
      </c>
      <c r="N140" s="27"/>
      <c r="O140" s="24"/>
      <c r="P140" s="27"/>
      <c r="Q140" s="23"/>
      <c r="R140" s="24"/>
      <c r="S140" s="20" t="str">
        <f aca="false">IF(OR(J140="",Q140=""),"",Q140-J140)</f>
        <v/>
      </c>
      <c r="T140" s="31"/>
      <c r="U140" s="32" t="str">
        <f aca="false">IF(B140="","","Yes")</f>
        <v/>
      </c>
    </row>
    <row r="141" customFormat="false" ht="25.5" hidden="false" customHeight="true" outlineLevel="0" collapsed="false">
      <c r="A141" s="15" t="str">
        <f aca="false">IF(B141="","","TP-"&amp;TEXT(ROW()-5,"0000"))</f>
        <v/>
      </c>
      <c r="B141" s="28"/>
      <c r="C141" s="29"/>
      <c r="D141" s="29"/>
      <c r="E141" s="27"/>
      <c r="F141" s="27"/>
      <c r="G141" s="27"/>
      <c r="H141" s="30"/>
      <c r="I141" s="23"/>
      <c r="J141" s="20" t="str">
        <f aca="false">IF(OR(B141="",H141="",I141=""),"",H141*I141)</f>
        <v/>
      </c>
      <c r="K141" s="30" t="n">
        <v>60</v>
      </c>
      <c r="L141" s="21" t="str">
        <f aca="false">IF(B141="","",B141+K141)</f>
        <v/>
      </c>
      <c r="M141" s="22" t="str">
        <f aca="true">IF(L141="","",L141-TODAY())</f>
        <v/>
      </c>
      <c r="N141" s="27"/>
      <c r="O141" s="24"/>
      <c r="P141" s="27"/>
      <c r="Q141" s="23"/>
      <c r="R141" s="24"/>
      <c r="S141" s="20" t="str">
        <f aca="false">IF(OR(J141="",Q141=""),"",Q141-J141)</f>
        <v/>
      </c>
      <c r="T141" s="31"/>
      <c r="U141" s="32" t="str">
        <f aca="false">IF(B141="","","Yes")</f>
        <v/>
      </c>
    </row>
    <row r="142" customFormat="false" ht="25.5" hidden="false" customHeight="true" outlineLevel="0" collapsed="false">
      <c r="A142" s="15" t="str">
        <f aca="false">IF(B142="","","TP-"&amp;TEXT(ROW()-5,"0000"))</f>
        <v/>
      </c>
      <c r="B142" s="28"/>
      <c r="C142" s="29"/>
      <c r="D142" s="29"/>
      <c r="E142" s="27"/>
      <c r="F142" s="27"/>
      <c r="G142" s="27"/>
      <c r="H142" s="30"/>
      <c r="I142" s="23"/>
      <c r="J142" s="20" t="str">
        <f aca="false">IF(OR(B142="",H142="",I142=""),"",H142*I142)</f>
        <v/>
      </c>
      <c r="K142" s="30" t="n">
        <v>60</v>
      </c>
      <c r="L142" s="21" t="str">
        <f aca="false">IF(B142="","",B142+K142)</f>
        <v/>
      </c>
      <c r="M142" s="22" t="str">
        <f aca="true">IF(L142="","",L142-TODAY())</f>
        <v/>
      </c>
      <c r="N142" s="27"/>
      <c r="O142" s="24"/>
      <c r="P142" s="27"/>
      <c r="Q142" s="23"/>
      <c r="R142" s="24"/>
      <c r="S142" s="20" t="str">
        <f aca="false">IF(OR(J142="",Q142=""),"",Q142-J142)</f>
        <v/>
      </c>
      <c r="T142" s="31"/>
      <c r="U142" s="32" t="str">
        <f aca="false">IF(B142="","","Yes")</f>
        <v/>
      </c>
    </row>
    <row r="143" customFormat="false" ht="25.5" hidden="false" customHeight="true" outlineLevel="0" collapsed="false">
      <c r="A143" s="15" t="str">
        <f aca="false">IF(B143="","","TP-"&amp;TEXT(ROW()-5,"0000"))</f>
        <v/>
      </c>
      <c r="B143" s="28"/>
      <c r="C143" s="29"/>
      <c r="D143" s="29"/>
      <c r="E143" s="27"/>
      <c r="F143" s="27"/>
      <c r="G143" s="27"/>
      <c r="H143" s="30"/>
      <c r="I143" s="23"/>
      <c r="J143" s="20" t="str">
        <f aca="false">IF(OR(B143="",H143="",I143=""),"",H143*I143)</f>
        <v/>
      </c>
      <c r="K143" s="30" t="n">
        <v>60</v>
      </c>
      <c r="L143" s="21" t="str">
        <f aca="false">IF(B143="","",B143+K143)</f>
        <v/>
      </c>
      <c r="M143" s="22" t="str">
        <f aca="true">IF(L143="","",L143-TODAY())</f>
        <v/>
      </c>
      <c r="N143" s="27"/>
      <c r="O143" s="24"/>
      <c r="P143" s="27"/>
      <c r="Q143" s="23"/>
      <c r="R143" s="24"/>
      <c r="S143" s="20" t="str">
        <f aca="false">IF(OR(J143="",Q143=""),"",Q143-J143)</f>
        <v/>
      </c>
      <c r="T143" s="31"/>
      <c r="U143" s="32" t="str">
        <f aca="false">IF(B143="","","Yes")</f>
        <v/>
      </c>
    </row>
    <row r="144" customFormat="false" ht="25.5" hidden="false" customHeight="true" outlineLevel="0" collapsed="false">
      <c r="A144" s="15" t="str">
        <f aca="false">IF(B144="","","TP-"&amp;TEXT(ROW()-5,"0000"))</f>
        <v/>
      </c>
      <c r="B144" s="28"/>
      <c r="C144" s="29"/>
      <c r="D144" s="29"/>
      <c r="E144" s="27"/>
      <c r="F144" s="27"/>
      <c r="G144" s="27"/>
      <c r="H144" s="30"/>
      <c r="I144" s="23"/>
      <c r="J144" s="20" t="str">
        <f aca="false">IF(OR(B144="",H144="",I144=""),"",H144*I144)</f>
        <v/>
      </c>
      <c r="K144" s="30" t="n">
        <v>60</v>
      </c>
      <c r="L144" s="21" t="str">
        <f aca="false">IF(B144="","",B144+K144)</f>
        <v/>
      </c>
      <c r="M144" s="22" t="str">
        <f aca="true">IF(L144="","",L144-TODAY())</f>
        <v/>
      </c>
      <c r="N144" s="27"/>
      <c r="O144" s="24"/>
      <c r="P144" s="27"/>
      <c r="Q144" s="23"/>
      <c r="R144" s="24"/>
      <c r="S144" s="20" t="str">
        <f aca="false">IF(OR(J144="",Q144=""),"",Q144-J144)</f>
        <v/>
      </c>
      <c r="T144" s="31"/>
      <c r="U144" s="32" t="str">
        <f aca="false">IF(B144="","","Yes")</f>
        <v/>
      </c>
    </row>
    <row r="145" customFormat="false" ht="25.5" hidden="false" customHeight="true" outlineLevel="0" collapsed="false">
      <c r="A145" s="15" t="str">
        <f aca="false">IF(B145="","","TP-"&amp;TEXT(ROW()-5,"0000"))</f>
        <v/>
      </c>
      <c r="B145" s="28"/>
      <c r="C145" s="29"/>
      <c r="D145" s="29"/>
      <c r="E145" s="27"/>
      <c r="F145" s="27"/>
      <c r="G145" s="27"/>
      <c r="H145" s="30"/>
      <c r="I145" s="23"/>
      <c r="J145" s="20" t="str">
        <f aca="false">IF(OR(B145="",H145="",I145=""),"",H145*I145)</f>
        <v/>
      </c>
      <c r="K145" s="30" t="n">
        <v>60</v>
      </c>
      <c r="L145" s="21" t="str">
        <f aca="false">IF(B145="","",B145+K145)</f>
        <v/>
      </c>
      <c r="M145" s="22" t="str">
        <f aca="true">IF(L145="","",L145-TODAY())</f>
        <v/>
      </c>
      <c r="N145" s="27"/>
      <c r="O145" s="24"/>
      <c r="P145" s="27"/>
      <c r="Q145" s="23"/>
      <c r="R145" s="24"/>
      <c r="S145" s="20" t="str">
        <f aca="false">IF(OR(J145="",Q145=""),"",Q145-J145)</f>
        <v/>
      </c>
      <c r="T145" s="31"/>
      <c r="U145" s="32" t="str">
        <f aca="false">IF(B145="","","Yes")</f>
        <v/>
      </c>
    </row>
    <row r="146" customFormat="false" ht="25.5" hidden="false" customHeight="true" outlineLevel="0" collapsed="false">
      <c r="A146" s="15" t="str">
        <f aca="false">IF(B146="","","TP-"&amp;TEXT(ROW()-5,"0000"))</f>
        <v/>
      </c>
      <c r="B146" s="28"/>
      <c r="C146" s="29"/>
      <c r="D146" s="29"/>
      <c r="E146" s="27"/>
      <c r="F146" s="27"/>
      <c r="G146" s="27"/>
      <c r="H146" s="30"/>
      <c r="I146" s="23"/>
      <c r="J146" s="20" t="str">
        <f aca="false">IF(OR(B146="",H146="",I146=""),"",H146*I146)</f>
        <v/>
      </c>
      <c r="K146" s="30" t="n">
        <v>60</v>
      </c>
      <c r="L146" s="21" t="str">
        <f aca="false">IF(B146="","",B146+K146)</f>
        <v/>
      </c>
      <c r="M146" s="22" t="str">
        <f aca="true">IF(L146="","",L146-TODAY())</f>
        <v/>
      </c>
      <c r="N146" s="27"/>
      <c r="O146" s="24"/>
      <c r="P146" s="27"/>
      <c r="Q146" s="23"/>
      <c r="R146" s="24"/>
      <c r="S146" s="20" t="str">
        <f aca="false">IF(OR(J146="",Q146=""),"",Q146-J146)</f>
        <v/>
      </c>
      <c r="T146" s="31"/>
      <c r="U146" s="32" t="str">
        <f aca="false">IF(B146="","","Yes")</f>
        <v/>
      </c>
    </row>
    <row r="147" customFormat="false" ht="25.5" hidden="false" customHeight="true" outlineLevel="0" collapsed="false">
      <c r="A147" s="15" t="str">
        <f aca="false">IF(B147="","","TP-"&amp;TEXT(ROW()-5,"0000"))</f>
        <v/>
      </c>
      <c r="B147" s="28"/>
      <c r="C147" s="29"/>
      <c r="D147" s="29"/>
      <c r="E147" s="27"/>
      <c r="F147" s="27"/>
      <c r="G147" s="27"/>
      <c r="H147" s="30"/>
      <c r="I147" s="23"/>
      <c r="J147" s="20" t="str">
        <f aca="false">IF(OR(B147="",H147="",I147=""),"",H147*I147)</f>
        <v/>
      </c>
      <c r="K147" s="30" t="n">
        <v>60</v>
      </c>
      <c r="L147" s="21" t="str">
        <f aca="false">IF(B147="","",B147+K147)</f>
        <v/>
      </c>
      <c r="M147" s="22" t="str">
        <f aca="true">IF(L147="","",L147-TODAY())</f>
        <v/>
      </c>
      <c r="N147" s="27"/>
      <c r="O147" s="24"/>
      <c r="P147" s="27"/>
      <c r="Q147" s="23"/>
      <c r="R147" s="24"/>
      <c r="S147" s="20" t="str">
        <f aca="false">IF(OR(J147="",Q147=""),"",Q147-J147)</f>
        <v/>
      </c>
      <c r="T147" s="31"/>
      <c r="U147" s="32" t="str">
        <f aca="false">IF(B147="","","Yes")</f>
        <v/>
      </c>
    </row>
    <row r="148" customFormat="false" ht="25.5" hidden="false" customHeight="true" outlineLevel="0" collapsed="false">
      <c r="A148" s="15" t="str">
        <f aca="false">IF(B148="","","TP-"&amp;TEXT(ROW()-5,"0000"))</f>
        <v/>
      </c>
      <c r="B148" s="28"/>
      <c r="C148" s="29"/>
      <c r="D148" s="29"/>
      <c r="E148" s="27"/>
      <c r="F148" s="27"/>
      <c r="G148" s="27"/>
      <c r="H148" s="30"/>
      <c r="I148" s="23"/>
      <c r="J148" s="20" t="str">
        <f aca="false">IF(OR(B148="",H148="",I148=""),"",H148*I148)</f>
        <v/>
      </c>
      <c r="K148" s="30" t="n">
        <v>60</v>
      </c>
      <c r="L148" s="21" t="str">
        <f aca="false">IF(B148="","",B148+K148)</f>
        <v/>
      </c>
      <c r="M148" s="22" t="str">
        <f aca="true">IF(L148="","",L148-TODAY())</f>
        <v/>
      </c>
      <c r="N148" s="27"/>
      <c r="O148" s="24"/>
      <c r="P148" s="27"/>
      <c r="Q148" s="23"/>
      <c r="R148" s="24"/>
      <c r="S148" s="20" t="str">
        <f aca="false">IF(OR(J148="",Q148=""),"",Q148-J148)</f>
        <v/>
      </c>
      <c r="T148" s="31"/>
      <c r="U148" s="32" t="str">
        <f aca="false">IF(B148="","","Yes")</f>
        <v/>
      </c>
    </row>
    <row r="149" customFormat="false" ht="25.5" hidden="false" customHeight="true" outlineLevel="0" collapsed="false">
      <c r="A149" s="15" t="str">
        <f aca="false">IF(B149="","","TP-"&amp;TEXT(ROW()-5,"0000"))</f>
        <v/>
      </c>
      <c r="B149" s="28"/>
      <c r="C149" s="29"/>
      <c r="D149" s="29"/>
      <c r="E149" s="27"/>
      <c r="F149" s="27"/>
      <c r="G149" s="27"/>
      <c r="H149" s="30"/>
      <c r="I149" s="23"/>
      <c r="J149" s="20" t="str">
        <f aca="false">IF(OR(B149="",H149="",I149=""),"",H149*I149)</f>
        <v/>
      </c>
      <c r="K149" s="30" t="n">
        <v>60</v>
      </c>
      <c r="L149" s="21" t="str">
        <f aca="false">IF(B149="","",B149+K149)</f>
        <v/>
      </c>
      <c r="M149" s="22" t="str">
        <f aca="true">IF(L149="","",L149-TODAY())</f>
        <v/>
      </c>
      <c r="N149" s="27"/>
      <c r="O149" s="24"/>
      <c r="P149" s="27"/>
      <c r="Q149" s="23"/>
      <c r="R149" s="24"/>
      <c r="S149" s="20" t="str">
        <f aca="false">IF(OR(J149="",Q149=""),"",Q149-J149)</f>
        <v/>
      </c>
      <c r="T149" s="31"/>
      <c r="U149" s="32" t="str">
        <f aca="false">IF(B149="","","Yes")</f>
        <v/>
      </c>
    </row>
    <row r="150" customFormat="false" ht="25.5" hidden="false" customHeight="true" outlineLevel="0" collapsed="false">
      <c r="A150" s="15" t="str">
        <f aca="false">IF(B150="","","TP-"&amp;TEXT(ROW()-5,"0000"))</f>
        <v/>
      </c>
      <c r="B150" s="28"/>
      <c r="C150" s="29"/>
      <c r="D150" s="29"/>
      <c r="E150" s="27"/>
      <c r="F150" s="27"/>
      <c r="G150" s="27"/>
      <c r="H150" s="30"/>
      <c r="I150" s="23"/>
      <c r="J150" s="20" t="str">
        <f aca="false">IF(OR(B150="",H150="",I150=""),"",H150*I150)</f>
        <v/>
      </c>
      <c r="K150" s="30" t="n">
        <v>60</v>
      </c>
      <c r="L150" s="21" t="str">
        <f aca="false">IF(B150="","",B150+K150)</f>
        <v/>
      </c>
      <c r="M150" s="22" t="str">
        <f aca="true">IF(L150="","",L150-TODAY())</f>
        <v/>
      </c>
      <c r="N150" s="27"/>
      <c r="O150" s="24"/>
      <c r="P150" s="27"/>
      <c r="Q150" s="23"/>
      <c r="R150" s="24"/>
      <c r="S150" s="20" t="str">
        <f aca="false">IF(OR(J150="",Q150=""),"",Q150-J150)</f>
        <v/>
      </c>
      <c r="T150" s="31"/>
      <c r="U150" s="32" t="str">
        <f aca="false">IF(B150="","","Yes")</f>
        <v/>
      </c>
    </row>
    <row r="151" customFormat="false" ht="25.5" hidden="false" customHeight="true" outlineLevel="0" collapsed="false">
      <c r="A151" s="15" t="str">
        <f aca="false">IF(B151="","","TP-"&amp;TEXT(ROW()-5,"0000"))</f>
        <v/>
      </c>
      <c r="B151" s="28"/>
      <c r="C151" s="29"/>
      <c r="D151" s="29"/>
      <c r="E151" s="27"/>
      <c r="F151" s="27"/>
      <c r="G151" s="27"/>
      <c r="H151" s="30"/>
      <c r="I151" s="23"/>
      <c r="J151" s="20" t="str">
        <f aca="false">IF(OR(B151="",H151="",I151=""),"",H151*I151)</f>
        <v/>
      </c>
      <c r="K151" s="30" t="n">
        <v>60</v>
      </c>
      <c r="L151" s="21" t="str">
        <f aca="false">IF(B151="","",B151+K151)</f>
        <v/>
      </c>
      <c r="M151" s="22" t="str">
        <f aca="true">IF(L151="","",L151-TODAY())</f>
        <v/>
      </c>
      <c r="N151" s="27"/>
      <c r="O151" s="24"/>
      <c r="P151" s="27"/>
      <c r="Q151" s="23"/>
      <c r="R151" s="24"/>
      <c r="S151" s="20" t="str">
        <f aca="false">IF(OR(J151="",Q151=""),"",Q151-J151)</f>
        <v/>
      </c>
      <c r="T151" s="31"/>
      <c r="U151" s="32" t="str">
        <f aca="false">IF(B151="","","Yes")</f>
        <v/>
      </c>
    </row>
    <row r="152" customFormat="false" ht="25.5" hidden="false" customHeight="true" outlineLevel="0" collapsed="false">
      <c r="A152" s="15" t="str">
        <f aca="false">IF(B152="","","TP-"&amp;TEXT(ROW()-5,"0000"))</f>
        <v/>
      </c>
      <c r="B152" s="28"/>
      <c r="C152" s="29"/>
      <c r="D152" s="29"/>
      <c r="E152" s="27"/>
      <c r="F152" s="27"/>
      <c r="G152" s="27"/>
      <c r="H152" s="30"/>
      <c r="I152" s="23"/>
      <c r="J152" s="20" t="str">
        <f aca="false">IF(OR(B152="",H152="",I152=""),"",H152*I152)</f>
        <v/>
      </c>
      <c r="K152" s="30" t="n">
        <v>60</v>
      </c>
      <c r="L152" s="21" t="str">
        <f aca="false">IF(B152="","",B152+K152)</f>
        <v/>
      </c>
      <c r="M152" s="22" t="str">
        <f aca="true">IF(L152="","",L152-TODAY())</f>
        <v/>
      </c>
      <c r="N152" s="27"/>
      <c r="O152" s="24"/>
      <c r="P152" s="27"/>
      <c r="Q152" s="23"/>
      <c r="R152" s="24"/>
      <c r="S152" s="20" t="str">
        <f aca="false">IF(OR(J152="",Q152=""),"",Q152-J152)</f>
        <v/>
      </c>
      <c r="T152" s="31"/>
      <c r="U152" s="32" t="str">
        <f aca="false">IF(B152="","","Yes")</f>
        <v/>
      </c>
    </row>
    <row r="153" customFormat="false" ht="25.5" hidden="false" customHeight="true" outlineLevel="0" collapsed="false">
      <c r="A153" s="15" t="str">
        <f aca="false">IF(B153="","","TP-"&amp;TEXT(ROW()-5,"0000"))</f>
        <v/>
      </c>
      <c r="B153" s="28"/>
      <c r="C153" s="29"/>
      <c r="D153" s="29"/>
      <c r="E153" s="27"/>
      <c r="F153" s="27"/>
      <c r="G153" s="27"/>
      <c r="H153" s="30"/>
      <c r="I153" s="23"/>
      <c r="J153" s="20" t="str">
        <f aca="false">IF(OR(B153="",H153="",I153=""),"",H153*I153)</f>
        <v/>
      </c>
      <c r="K153" s="30" t="n">
        <v>60</v>
      </c>
      <c r="L153" s="21" t="str">
        <f aca="false">IF(B153="","",B153+K153)</f>
        <v/>
      </c>
      <c r="M153" s="22" t="str">
        <f aca="true">IF(L153="","",L153-TODAY())</f>
        <v/>
      </c>
      <c r="N153" s="27"/>
      <c r="O153" s="24"/>
      <c r="P153" s="27"/>
      <c r="Q153" s="23"/>
      <c r="R153" s="24"/>
      <c r="S153" s="20" t="str">
        <f aca="false">IF(OR(J153="",Q153=""),"",Q153-J153)</f>
        <v/>
      </c>
      <c r="T153" s="31"/>
      <c r="U153" s="32" t="str">
        <f aca="false">IF(B153="","","Yes")</f>
        <v/>
      </c>
    </row>
    <row r="154" customFormat="false" ht="25.5" hidden="false" customHeight="true" outlineLevel="0" collapsed="false">
      <c r="A154" s="15" t="str">
        <f aca="false">IF(B154="","","TP-"&amp;TEXT(ROW()-5,"0000"))</f>
        <v/>
      </c>
      <c r="B154" s="28"/>
      <c r="C154" s="29"/>
      <c r="D154" s="29"/>
      <c r="E154" s="27"/>
      <c r="F154" s="27"/>
      <c r="G154" s="27"/>
      <c r="H154" s="30"/>
      <c r="I154" s="23"/>
      <c r="J154" s="20" t="str">
        <f aca="false">IF(OR(B154="",H154="",I154=""),"",H154*I154)</f>
        <v/>
      </c>
      <c r="K154" s="30" t="n">
        <v>60</v>
      </c>
      <c r="L154" s="21" t="str">
        <f aca="false">IF(B154="","",B154+K154)</f>
        <v/>
      </c>
      <c r="M154" s="22" t="str">
        <f aca="true">IF(L154="","",L154-TODAY())</f>
        <v/>
      </c>
      <c r="N154" s="27"/>
      <c r="O154" s="24"/>
      <c r="P154" s="27"/>
      <c r="Q154" s="23"/>
      <c r="R154" s="24"/>
      <c r="S154" s="20" t="str">
        <f aca="false">IF(OR(J154="",Q154=""),"",Q154-J154)</f>
        <v/>
      </c>
      <c r="T154" s="31"/>
      <c r="U154" s="32" t="str">
        <f aca="false">IF(B154="","","Yes")</f>
        <v/>
      </c>
    </row>
    <row r="155" customFormat="false" ht="25.5" hidden="false" customHeight="true" outlineLevel="0" collapsed="false">
      <c r="A155" s="15" t="str">
        <f aca="false">IF(B155="","","TP-"&amp;TEXT(ROW()-5,"0000"))</f>
        <v/>
      </c>
      <c r="B155" s="28"/>
      <c r="C155" s="29"/>
      <c r="D155" s="29"/>
      <c r="E155" s="27"/>
      <c r="F155" s="27"/>
      <c r="G155" s="27"/>
      <c r="H155" s="30"/>
      <c r="I155" s="23"/>
      <c r="J155" s="20" t="str">
        <f aca="false">IF(OR(B155="",H155="",I155=""),"",H155*I155)</f>
        <v/>
      </c>
      <c r="K155" s="30" t="n">
        <v>60</v>
      </c>
      <c r="L155" s="21" t="str">
        <f aca="false">IF(B155="","",B155+K155)</f>
        <v/>
      </c>
      <c r="M155" s="22" t="str">
        <f aca="true">IF(L155="","",L155-TODAY())</f>
        <v/>
      </c>
      <c r="N155" s="27"/>
      <c r="O155" s="24"/>
      <c r="P155" s="27"/>
      <c r="Q155" s="23"/>
      <c r="R155" s="24"/>
      <c r="S155" s="20" t="str">
        <f aca="false">IF(OR(J155="",Q155=""),"",Q155-J155)</f>
        <v/>
      </c>
      <c r="T155" s="31"/>
      <c r="U155" s="32" t="str">
        <f aca="false">IF(B155="","","Yes")</f>
        <v/>
      </c>
    </row>
    <row r="156" customFormat="false" ht="25.5" hidden="false" customHeight="true" outlineLevel="0" collapsed="false">
      <c r="A156" s="15" t="str">
        <f aca="false">IF(B156="","","TP-"&amp;TEXT(ROW()-5,"0000"))</f>
        <v/>
      </c>
      <c r="B156" s="28"/>
      <c r="C156" s="29"/>
      <c r="D156" s="29"/>
      <c r="E156" s="27"/>
      <c r="F156" s="27"/>
      <c r="G156" s="27"/>
      <c r="H156" s="30"/>
      <c r="I156" s="23"/>
      <c r="J156" s="20" t="str">
        <f aca="false">IF(OR(B156="",H156="",I156=""),"",H156*I156)</f>
        <v/>
      </c>
      <c r="K156" s="30" t="n">
        <v>60</v>
      </c>
      <c r="L156" s="21" t="str">
        <f aca="false">IF(B156="","",B156+K156)</f>
        <v/>
      </c>
      <c r="M156" s="22" t="str">
        <f aca="true">IF(L156="","",L156-TODAY())</f>
        <v/>
      </c>
      <c r="N156" s="27"/>
      <c r="O156" s="24"/>
      <c r="P156" s="27"/>
      <c r="Q156" s="23"/>
      <c r="R156" s="24"/>
      <c r="S156" s="20" t="str">
        <f aca="false">IF(OR(J156="",Q156=""),"",Q156-J156)</f>
        <v/>
      </c>
      <c r="T156" s="31"/>
      <c r="U156" s="32" t="str">
        <f aca="false">IF(B156="","","Yes")</f>
        <v/>
      </c>
    </row>
    <row r="157" customFormat="false" ht="25.5" hidden="false" customHeight="true" outlineLevel="0" collapsed="false">
      <c r="A157" s="15" t="str">
        <f aca="false">IF(B157="","","TP-"&amp;TEXT(ROW()-5,"0000"))</f>
        <v/>
      </c>
      <c r="B157" s="28"/>
      <c r="C157" s="29"/>
      <c r="D157" s="29"/>
      <c r="E157" s="27"/>
      <c r="F157" s="27"/>
      <c r="G157" s="27"/>
      <c r="H157" s="30"/>
      <c r="I157" s="23"/>
      <c r="J157" s="20" t="str">
        <f aca="false">IF(OR(B157="",H157="",I157=""),"",H157*I157)</f>
        <v/>
      </c>
      <c r="K157" s="30" t="n">
        <v>60</v>
      </c>
      <c r="L157" s="21" t="str">
        <f aca="false">IF(B157="","",B157+K157)</f>
        <v/>
      </c>
      <c r="M157" s="22" t="str">
        <f aca="true">IF(L157="","",L157-TODAY())</f>
        <v/>
      </c>
      <c r="N157" s="27"/>
      <c r="O157" s="24"/>
      <c r="P157" s="27"/>
      <c r="Q157" s="23"/>
      <c r="R157" s="24"/>
      <c r="S157" s="20" t="str">
        <f aca="false">IF(OR(J157="",Q157=""),"",Q157-J157)</f>
        <v/>
      </c>
      <c r="T157" s="31"/>
      <c r="U157" s="32" t="str">
        <f aca="false">IF(B157="","","Yes")</f>
        <v/>
      </c>
    </row>
    <row r="158" customFormat="false" ht="25.5" hidden="false" customHeight="true" outlineLevel="0" collapsed="false">
      <c r="A158" s="15" t="str">
        <f aca="false">IF(B158="","","TP-"&amp;TEXT(ROW()-5,"0000"))</f>
        <v/>
      </c>
      <c r="B158" s="28"/>
      <c r="C158" s="29"/>
      <c r="D158" s="29"/>
      <c r="E158" s="27"/>
      <c r="F158" s="27"/>
      <c r="G158" s="27"/>
      <c r="H158" s="30"/>
      <c r="I158" s="23"/>
      <c r="J158" s="20" t="str">
        <f aca="false">IF(OR(B158="",H158="",I158=""),"",H158*I158)</f>
        <v/>
      </c>
      <c r="K158" s="30" t="n">
        <v>60</v>
      </c>
      <c r="L158" s="21" t="str">
        <f aca="false">IF(B158="","",B158+K158)</f>
        <v/>
      </c>
      <c r="M158" s="22" t="str">
        <f aca="true">IF(L158="","",L158-TODAY())</f>
        <v/>
      </c>
      <c r="N158" s="27"/>
      <c r="O158" s="24"/>
      <c r="P158" s="27"/>
      <c r="Q158" s="23"/>
      <c r="R158" s="24"/>
      <c r="S158" s="20" t="str">
        <f aca="false">IF(OR(J158="",Q158=""),"",Q158-J158)</f>
        <v/>
      </c>
      <c r="T158" s="31"/>
      <c r="U158" s="32" t="str">
        <f aca="false">IF(B158="","","Yes")</f>
        <v/>
      </c>
    </row>
    <row r="159" customFormat="false" ht="25.5" hidden="false" customHeight="true" outlineLevel="0" collapsed="false">
      <c r="A159" s="15" t="str">
        <f aca="false">IF(B159="","","TP-"&amp;TEXT(ROW()-5,"0000"))</f>
        <v/>
      </c>
      <c r="B159" s="28"/>
      <c r="C159" s="29"/>
      <c r="D159" s="29"/>
      <c r="E159" s="27"/>
      <c r="F159" s="27"/>
      <c r="G159" s="27"/>
      <c r="H159" s="30"/>
      <c r="I159" s="23"/>
      <c r="J159" s="20" t="str">
        <f aca="false">IF(OR(B159="",H159="",I159=""),"",H159*I159)</f>
        <v/>
      </c>
      <c r="K159" s="30" t="n">
        <v>60</v>
      </c>
      <c r="L159" s="21" t="str">
        <f aca="false">IF(B159="","",B159+K159)</f>
        <v/>
      </c>
      <c r="M159" s="22" t="str">
        <f aca="true">IF(L159="","",L159-TODAY())</f>
        <v/>
      </c>
      <c r="N159" s="27"/>
      <c r="O159" s="24"/>
      <c r="P159" s="27"/>
      <c r="Q159" s="23"/>
      <c r="R159" s="24"/>
      <c r="S159" s="20" t="str">
        <f aca="false">IF(OR(J159="",Q159=""),"",Q159-J159)</f>
        <v/>
      </c>
      <c r="T159" s="31"/>
      <c r="U159" s="32" t="str">
        <f aca="false">IF(B159="","","Yes")</f>
        <v/>
      </c>
    </row>
    <row r="160" customFormat="false" ht="25.5" hidden="false" customHeight="true" outlineLevel="0" collapsed="false">
      <c r="A160" s="15" t="str">
        <f aca="false">IF(B160="","","TP-"&amp;TEXT(ROW()-5,"0000"))</f>
        <v/>
      </c>
      <c r="B160" s="28"/>
      <c r="C160" s="29"/>
      <c r="D160" s="29"/>
      <c r="E160" s="27"/>
      <c r="F160" s="27"/>
      <c r="G160" s="27"/>
      <c r="H160" s="30"/>
      <c r="I160" s="23"/>
      <c r="J160" s="20" t="str">
        <f aca="false">IF(OR(B160="",H160="",I160=""),"",H160*I160)</f>
        <v/>
      </c>
      <c r="K160" s="30" t="n">
        <v>60</v>
      </c>
      <c r="L160" s="21" t="str">
        <f aca="false">IF(B160="","",B160+K160)</f>
        <v/>
      </c>
      <c r="M160" s="22" t="str">
        <f aca="true">IF(L160="","",L160-TODAY())</f>
        <v/>
      </c>
      <c r="N160" s="27"/>
      <c r="O160" s="24"/>
      <c r="P160" s="27"/>
      <c r="Q160" s="23"/>
      <c r="R160" s="24"/>
      <c r="S160" s="20" t="str">
        <f aca="false">IF(OR(J160="",Q160=""),"",Q160-J160)</f>
        <v/>
      </c>
      <c r="T160" s="31"/>
      <c r="U160" s="32" t="str">
        <f aca="false">IF(B160="","","Yes")</f>
        <v/>
      </c>
    </row>
    <row r="161" customFormat="false" ht="25.5" hidden="false" customHeight="true" outlineLevel="0" collapsed="false">
      <c r="A161" s="15" t="str">
        <f aca="false">IF(B161="","","TP-"&amp;TEXT(ROW()-5,"0000"))</f>
        <v/>
      </c>
      <c r="B161" s="28"/>
      <c r="C161" s="29"/>
      <c r="D161" s="29"/>
      <c r="E161" s="27"/>
      <c r="F161" s="27"/>
      <c r="G161" s="27"/>
      <c r="H161" s="30"/>
      <c r="I161" s="23"/>
      <c r="J161" s="20" t="str">
        <f aca="false">IF(OR(B161="",H161="",I161=""),"",H161*I161)</f>
        <v/>
      </c>
      <c r="K161" s="30" t="n">
        <v>60</v>
      </c>
      <c r="L161" s="21" t="str">
        <f aca="false">IF(B161="","",B161+K161)</f>
        <v/>
      </c>
      <c r="M161" s="22" t="str">
        <f aca="true">IF(L161="","",L161-TODAY())</f>
        <v/>
      </c>
      <c r="N161" s="27"/>
      <c r="O161" s="24"/>
      <c r="P161" s="27"/>
      <c r="Q161" s="23"/>
      <c r="R161" s="24"/>
      <c r="S161" s="20" t="str">
        <f aca="false">IF(OR(J161="",Q161=""),"",Q161-J161)</f>
        <v/>
      </c>
      <c r="T161" s="31"/>
      <c r="U161" s="32" t="str">
        <f aca="false">IF(B161="","","Yes")</f>
        <v/>
      </c>
    </row>
    <row r="162" customFormat="false" ht="25.5" hidden="false" customHeight="true" outlineLevel="0" collapsed="false">
      <c r="A162" s="15" t="str">
        <f aca="false">IF(B162="","","TP-"&amp;TEXT(ROW()-5,"0000"))</f>
        <v/>
      </c>
      <c r="B162" s="28"/>
      <c r="C162" s="29"/>
      <c r="D162" s="29"/>
      <c r="E162" s="27"/>
      <c r="F162" s="27"/>
      <c r="G162" s="27"/>
      <c r="H162" s="30"/>
      <c r="I162" s="23"/>
      <c r="J162" s="20" t="str">
        <f aca="false">IF(OR(B162="",H162="",I162=""),"",H162*I162)</f>
        <v/>
      </c>
      <c r="K162" s="30" t="n">
        <v>60</v>
      </c>
      <c r="L162" s="21" t="str">
        <f aca="false">IF(B162="","",B162+K162)</f>
        <v/>
      </c>
      <c r="M162" s="22" t="str">
        <f aca="true">IF(L162="","",L162-TODAY())</f>
        <v/>
      </c>
      <c r="N162" s="27"/>
      <c r="O162" s="24"/>
      <c r="P162" s="27"/>
      <c r="Q162" s="23"/>
      <c r="R162" s="24"/>
      <c r="S162" s="20" t="str">
        <f aca="false">IF(OR(J162="",Q162=""),"",Q162-J162)</f>
        <v/>
      </c>
      <c r="T162" s="31"/>
      <c r="U162" s="32" t="str">
        <f aca="false">IF(B162="","","Yes")</f>
        <v/>
      </c>
    </row>
    <row r="163" customFormat="false" ht="25.5" hidden="false" customHeight="true" outlineLevel="0" collapsed="false">
      <c r="A163" s="15" t="str">
        <f aca="false">IF(B163="","","TP-"&amp;TEXT(ROW()-5,"0000"))</f>
        <v/>
      </c>
      <c r="B163" s="28"/>
      <c r="C163" s="29"/>
      <c r="D163" s="29"/>
      <c r="E163" s="27"/>
      <c r="F163" s="27"/>
      <c r="G163" s="27"/>
      <c r="H163" s="30"/>
      <c r="I163" s="23"/>
      <c r="J163" s="20" t="str">
        <f aca="false">IF(OR(B163="",H163="",I163=""),"",H163*I163)</f>
        <v/>
      </c>
      <c r="K163" s="30" t="n">
        <v>60</v>
      </c>
      <c r="L163" s="21" t="str">
        <f aca="false">IF(B163="","",B163+K163)</f>
        <v/>
      </c>
      <c r="M163" s="22" t="str">
        <f aca="true">IF(L163="","",L163-TODAY())</f>
        <v/>
      </c>
      <c r="N163" s="27"/>
      <c r="O163" s="24"/>
      <c r="P163" s="27"/>
      <c r="Q163" s="23"/>
      <c r="R163" s="24"/>
      <c r="S163" s="20" t="str">
        <f aca="false">IF(OR(J163="",Q163=""),"",Q163-J163)</f>
        <v/>
      </c>
      <c r="T163" s="31"/>
      <c r="U163" s="32" t="str">
        <f aca="false">IF(B163="","","Yes")</f>
        <v/>
      </c>
    </row>
    <row r="164" customFormat="false" ht="25.5" hidden="false" customHeight="true" outlineLevel="0" collapsed="false">
      <c r="A164" s="15" t="str">
        <f aca="false">IF(B164="","","TP-"&amp;TEXT(ROW()-5,"0000"))</f>
        <v/>
      </c>
      <c r="B164" s="28"/>
      <c r="C164" s="29"/>
      <c r="D164" s="29"/>
      <c r="E164" s="27"/>
      <c r="F164" s="27"/>
      <c r="G164" s="27"/>
      <c r="H164" s="30"/>
      <c r="I164" s="23"/>
      <c r="J164" s="20" t="str">
        <f aca="false">IF(OR(B164="",H164="",I164=""),"",H164*I164)</f>
        <v/>
      </c>
      <c r="K164" s="30" t="n">
        <v>60</v>
      </c>
      <c r="L164" s="21" t="str">
        <f aca="false">IF(B164="","",B164+K164)</f>
        <v/>
      </c>
      <c r="M164" s="22" t="str">
        <f aca="true">IF(L164="","",L164-TODAY())</f>
        <v/>
      </c>
      <c r="N164" s="27"/>
      <c r="O164" s="24"/>
      <c r="P164" s="27"/>
      <c r="Q164" s="23"/>
      <c r="R164" s="24"/>
      <c r="S164" s="20" t="str">
        <f aca="false">IF(OR(J164="",Q164=""),"",Q164-J164)</f>
        <v/>
      </c>
      <c r="T164" s="31"/>
      <c r="U164" s="32" t="str">
        <f aca="false">IF(B164="","","Yes")</f>
        <v/>
      </c>
    </row>
    <row r="165" customFormat="false" ht="25.5" hidden="false" customHeight="true" outlineLevel="0" collapsed="false">
      <c r="A165" s="15" t="str">
        <f aca="false">IF(B165="","","TP-"&amp;TEXT(ROW()-5,"0000"))</f>
        <v/>
      </c>
      <c r="B165" s="28"/>
      <c r="C165" s="29"/>
      <c r="D165" s="29"/>
      <c r="E165" s="27"/>
      <c r="F165" s="27"/>
      <c r="G165" s="27"/>
      <c r="H165" s="30"/>
      <c r="I165" s="23"/>
      <c r="J165" s="20" t="str">
        <f aca="false">IF(OR(B165="",H165="",I165=""),"",H165*I165)</f>
        <v/>
      </c>
      <c r="K165" s="30" t="n">
        <v>60</v>
      </c>
      <c r="L165" s="21" t="str">
        <f aca="false">IF(B165="","",B165+K165)</f>
        <v/>
      </c>
      <c r="M165" s="22" t="str">
        <f aca="true">IF(L165="","",L165-TODAY())</f>
        <v/>
      </c>
      <c r="N165" s="27"/>
      <c r="O165" s="24"/>
      <c r="P165" s="27"/>
      <c r="Q165" s="23"/>
      <c r="R165" s="24"/>
      <c r="S165" s="20" t="str">
        <f aca="false">IF(OR(J165="",Q165=""),"",Q165-J165)</f>
        <v/>
      </c>
      <c r="T165" s="31"/>
      <c r="U165" s="32" t="str">
        <f aca="false">IF(B165="","","Yes")</f>
        <v/>
      </c>
    </row>
    <row r="166" customFormat="false" ht="25.5" hidden="false" customHeight="true" outlineLevel="0" collapsed="false">
      <c r="A166" s="15" t="str">
        <f aca="false">IF(B166="","","TP-"&amp;TEXT(ROW()-5,"0000"))</f>
        <v/>
      </c>
      <c r="B166" s="28"/>
      <c r="C166" s="29"/>
      <c r="D166" s="29"/>
      <c r="E166" s="27"/>
      <c r="F166" s="27"/>
      <c r="G166" s="27"/>
      <c r="H166" s="30"/>
      <c r="I166" s="23"/>
      <c r="J166" s="20" t="str">
        <f aca="false">IF(OR(B166="",H166="",I166=""),"",H166*I166)</f>
        <v/>
      </c>
      <c r="K166" s="30" t="n">
        <v>60</v>
      </c>
      <c r="L166" s="21" t="str">
        <f aca="false">IF(B166="","",B166+K166)</f>
        <v/>
      </c>
      <c r="M166" s="22" t="str">
        <f aca="true">IF(L166="","",L166-TODAY())</f>
        <v/>
      </c>
      <c r="N166" s="27"/>
      <c r="O166" s="24"/>
      <c r="P166" s="27"/>
      <c r="Q166" s="23"/>
      <c r="R166" s="24"/>
      <c r="S166" s="20" t="str">
        <f aca="false">IF(OR(J166="",Q166=""),"",Q166-J166)</f>
        <v/>
      </c>
      <c r="T166" s="31"/>
      <c r="U166" s="32" t="str">
        <f aca="false">IF(B166="","","Yes")</f>
        <v/>
      </c>
    </row>
    <row r="167" customFormat="false" ht="25.5" hidden="false" customHeight="true" outlineLevel="0" collapsed="false">
      <c r="A167" s="15" t="str">
        <f aca="false">IF(B167="","","TP-"&amp;TEXT(ROW()-5,"0000"))</f>
        <v/>
      </c>
      <c r="B167" s="28"/>
      <c r="C167" s="29"/>
      <c r="D167" s="29"/>
      <c r="E167" s="27"/>
      <c r="F167" s="27"/>
      <c r="G167" s="27"/>
      <c r="H167" s="30"/>
      <c r="I167" s="23"/>
      <c r="J167" s="20" t="str">
        <f aca="false">IF(OR(B167="",H167="",I167=""),"",H167*I167)</f>
        <v/>
      </c>
      <c r="K167" s="30" t="n">
        <v>60</v>
      </c>
      <c r="L167" s="21" t="str">
        <f aca="false">IF(B167="","",B167+K167)</f>
        <v/>
      </c>
      <c r="M167" s="22" t="str">
        <f aca="true">IF(L167="","",L167-TODAY())</f>
        <v/>
      </c>
      <c r="N167" s="27"/>
      <c r="O167" s="24"/>
      <c r="P167" s="27"/>
      <c r="Q167" s="23"/>
      <c r="R167" s="24"/>
      <c r="S167" s="20" t="str">
        <f aca="false">IF(OR(J167="",Q167=""),"",Q167-J167)</f>
        <v/>
      </c>
      <c r="T167" s="31"/>
      <c r="U167" s="32" t="str">
        <f aca="false">IF(B167="","","Yes")</f>
        <v/>
      </c>
    </row>
    <row r="168" customFormat="false" ht="25.5" hidden="false" customHeight="true" outlineLevel="0" collapsed="false">
      <c r="A168" s="15" t="str">
        <f aca="false">IF(B168="","","TP-"&amp;TEXT(ROW()-5,"0000"))</f>
        <v/>
      </c>
      <c r="B168" s="28"/>
      <c r="C168" s="29"/>
      <c r="D168" s="29"/>
      <c r="E168" s="27"/>
      <c r="F168" s="27"/>
      <c r="G168" s="27"/>
      <c r="H168" s="30"/>
      <c r="I168" s="23"/>
      <c r="J168" s="20" t="str">
        <f aca="false">IF(OR(B168="",H168="",I168=""),"",H168*I168)</f>
        <v/>
      </c>
      <c r="K168" s="30" t="n">
        <v>60</v>
      </c>
      <c r="L168" s="21" t="str">
        <f aca="false">IF(B168="","",B168+K168)</f>
        <v/>
      </c>
      <c r="M168" s="22" t="str">
        <f aca="true">IF(L168="","",L168-TODAY())</f>
        <v/>
      </c>
      <c r="N168" s="27"/>
      <c r="O168" s="24"/>
      <c r="P168" s="27"/>
      <c r="Q168" s="23"/>
      <c r="R168" s="24"/>
      <c r="S168" s="20" t="str">
        <f aca="false">IF(OR(J168="",Q168=""),"",Q168-J168)</f>
        <v/>
      </c>
      <c r="T168" s="31"/>
      <c r="U168" s="32" t="str">
        <f aca="false">IF(B168="","","Yes")</f>
        <v/>
      </c>
    </row>
    <row r="169" customFormat="false" ht="25.5" hidden="false" customHeight="true" outlineLevel="0" collapsed="false">
      <c r="A169" s="15" t="str">
        <f aca="false">IF(B169="","","TP-"&amp;TEXT(ROW()-5,"0000"))</f>
        <v/>
      </c>
      <c r="B169" s="28"/>
      <c r="C169" s="29"/>
      <c r="D169" s="29"/>
      <c r="E169" s="27"/>
      <c r="F169" s="27"/>
      <c r="G169" s="27"/>
      <c r="H169" s="30"/>
      <c r="I169" s="23"/>
      <c r="J169" s="20" t="str">
        <f aca="false">IF(OR(B169="",H169="",I169=""),"",H169*I169)</f>
        <v/>
      </c>
      <c r="K169" s="30" t="n">
        <v>60</v>
      </c>
      <c r="L169" s="21" t="str">
        <f aca="false">IF(B169="","",B169+K169)</f>
        <v/>
      </c>
      <c r="M169" s="22" t="str">
        <f aca="true">IF(L169="","",L169-TODAY())</f>
        <v/>
      </c>
      <c r="N169" s="27"/>
      <c r="O169" s="24"/>
      <c r="P169" s="27"/>
      <c r="Q169" s="23"/>
      <c r="R169" s="24"/>
      <c r="S169" s="20" t="str">
        <f aca="false">IF(OR(J169="",Q169=""),"",Q169-J169)</f>
        <v/>
      </c>
      <c r="T169" s="31"/>
      <c r="U169" s="32" t="str">
        <f aca="false">IF(B169="","","Yes")</f>
        <v/>
      </c>
    </row>
    <row r="170" customFormat="false" ht="25.5" hidden="false" customHeight="true" outlineLevel="0" collapsed="false">
      <c r="A170" s="15" t="str">
        <f aca="false">IF(B170="","","TP-"&amp;TEXT(ROW()-5,"0000"))</f>
        <v/>
      </c>
      <c r="B170" s="28"/>
      <c r="C170" s="29"/>
      <c r="D170" s="29"/>
      <c r="E170" s="27"/>
      <c r="F170" s="27"/>
      <c r="G170" s="27"/>
      <c r="H170" s="30"/>
      <c r="I170" s="23"/>
      <c r="J170" s="20" t="str">
        <f aca="false">IF(OR(B170="",H170="",I170=""),"",H170*I170)</f>
        <v/>
      </c>
      <c r="K170" s="30" t="n">
        <v>60</v>
      </c>
      <c r="L170" s="21" t="str">
        <f aca="false">IF(B170="","",B170+K170)</f>
        <v/>
      </c>
      <c r="M170" s="22" t="str">
        <f aca="true">IF(L170="","",L170-TODAY())</f>
        <v/>
      </c>
      <c r="N170" s="27"/>
      <c r="O170" s="24"/>
      <c r="P170" s="27"/>
      <c r="Q170" s="23"/>
      <c r="R170" s="24"/>
      <c r="S170" s="20" t="str">
        <f aca="false">IF(OR(J170="",Q170=""),"",Q170-J170)</f>
        <v/>
      </c>
      <c r="T170" s="31"/>
      <c r="U170" s="32" t="str">
        <f aca="false">IF(B170="","","Yes")</f>
        <v/>
      </c>
    </row>
    <row r="171" customFormat="false" ht="25.5" hidden="false" customHeight="true" outlineLevel="0" collapsed="false">
      <c r="A171" s="15" t="str">
        <f aca="false">IF(B171="","","TP-"&amp;TEXT(ROW()-5,"0000"))</f>
        <v/>
      </c>
      <c r="B171" s="28"/>
      <c r="C171" s="29"/>
      <c r="D171" s="29"/>
      <c r="E171" s="27"/>
      <c r="F171" s="27"/>
      <c r="G171" s="27"/>
      <c r="H171" s="30"/>
      <c r="I171" s="23"/>
      <c r="J171" s="20" t="str">
        <f aca="false">IF(OR(B171="",H171="",I171=""),"",H171*I171)</f>
        <v/>
      </c>
      <c r="K171" s="30" t="n">
        <v>60</v>
      </c>
      <c r="L171" s="21" t="str">
        <f aca="false">IF(B171="","",B171+K171)</f>
        <v/>
      </c>
      <c r="M171" s="22" t="str">
        <f aca="true">IF(L171="","",L171-TODAY())</f>
        <v/>
      </c>
      <c r="N171" s="27"/>
      <c r="O171" s="24"/>
      <c r="P171" s="27"/>
      <c r="Q171" s="23"/>
      <c r="R171" s="24"/>
      <c r="S171" s="20" t="str">
        <f aca="false">IF(OR(J171="",Q171=""),"",Q171-J171)</f>
        <v/>
      </c>
      <c r="T171" s="31"/>
      <c r="U171" s="32" t="str">
        <f aca="false">IF(B171="","","Yes")</f>
        <v/>
      </c>
    </row>
    <row r="172" customFormat="false" ht="25.5" hidden="false" customHeight="true" outlineLevel="0" collapsed="false">
      <c r="A172" s="15" t="str">
        <f aca="false">IF(B172="","","TP-"&amp;TEXT(ROW()-5,"0000"))</f>
        <v/>
      </c>
      <c r="B172" s="28"/>
      <c r="C172" s="29"/>
      <c r="D172" s="29"/>
      <c r="E172" s="27"/>
      <c r="F172" s="27"/>
      <c r="G172" s="27"/>
      <c r="H172" s="30"/>
      <c r="I172" s="23"/>
      <c r="J172" s="20" t="str">
        <f aca="false">IF(OR(B172="",H172="",I172=""),"",H172*I172)</f>
        <v/>
      </c>
      <c r="K172" s="30" t="n">
        <v>60</v>
      </c>
      <c r="L172" s="21" t="str">
        <f aca="false">IF(B172="","",B172+K172)</f>
        <v/>
      </c>
      <c r="M172" s="22" t="str">
        <f aca="true">IF(L172="","",L172-TODAY())</f>
        <v/>
      </c>
      <c r="N172" s="27"/>
      <c r="O172" s="24"/>
      <c r="P172" s="27"/>
      <c r="Q172" s="23"/>
      <c r="R172" s="24"/>
      <c r="S172" s="20" t="str">
        <f aca="false">IF(OR(J172="",Q172=""),"",Q172-J172)</f>
        <v/>
      </c>
      <c r="T172" s="31"/>
      <c r="U172" s="32" t="str">
        <f aca="false">IF(B172="","","Yes")</f>
        <v/>
      </c>
    </row>
    <row r="173" customFormat="false" ht="25.5" hidden="false" customHeight="true" outlineLevel="0" collapsed="false">
      <c r="A173" s="15" t="str">
        <f aca="false">IF(B173="","","TP-"&amp;TEXT(ROW()-5,"0000"))</f>
        <v/>
      </c>
      <c r="B173" s="28"/>
      <c r="C173" s="29"/>
      <c r="D173" s="29"/>
      <c r="E173" s="27"/>
      <c r="F173" s="27"/>
      <c r="G173" s="27"/>
      <c r="H173" s="30"/>
      <c r="I173" s="23"/>
      <c r="J173" s="20" t="str">
        <f aca="false">IF(OR(B173="",H173="",I173=""),"",H173*I173)</f>
        <v/>
      </c>
      <c r="K173" s="30" t="n">
        <v>60</v>
      </c>
      <c r="L173" s="21" t="str">
        <f aca="false">IF(B173="","",B173+K173)</f>
        <v/>
      </c>
      <c r="M173" s="22" t="str">
        <f aca="true">IF(L173="","",L173-TODAY())</f>
        <v/>
      </c>
      <c r="N173" s="27"/>
      <c r="O173" s="24"/>
      <c r="P173" s="27"/>
      <c r="Q173" s="23"/>
      <c r="R173" s="24"/>
      <c r="S173" s="20" t="str">
        <f aca="false">IF(OR(J173="",Q173=""),"",Q173-J173)</f>
        <v/>
      </c>
      <c r="T173" s="31"/>
      <c r="U173" s="32" t="str">
        <f aca="false">IF(B173="","","Yes")</f>
        <v/>
      </c>
    </row>
    <row r="174" customFormat="false" ht="25.5" hidden="false" customHeight="true" outlineLevel="0" collapsed="false">
      <c r="A174" s="15" t="str">
        <f aca="false">IF(B174="","","TP-"&amp;TEXT(ROW()-5,"0000"))</f>
        <v/>
      </c>
      <c r="B174" s="28"/>
      <c r="C174" s="29"/>
      <c r="D174" s="29"/>
      <c r="E174" s="27"/>
      <c r="F174" s="27"/>
      <c r="G174" s="27"/>
      <c r="H174" s="30"/>
      <c r="I174" s="23"/>
      <c r="J174" s="20" t="str">
        <f aca="false">IF(OR(B174="",H174="",I174=""),"",H174*I174)</f>
        <v/>
      </c>
      <c r="K174" s="30" t="n">
        <v>60</v>
      </c>
      <c r="L174" s="21" t="str">
        <f aca="false">IF(B174="","",B174+K174)</f>
        <v/>
      </c>
      <c r="M174" s="22" t="str">
        <f aca="true">IF(L174="","",L174-TODAY())</f>
        <v/>
      </c>
      <c r="N174" s="27"/>
      <c r="O174" s="24"/>
      <c r="P174" s="27"/>
      <c r="Q174" s="23"/>
      <c r="R174" s="24"/>
      <c r="S174" s="20" t="str">
        <f aca="false">IF(OR(J174="",Q174=""),"",Q174-J174)</f>
        <v/>
      </c>
      <c r="T174" s="31"/>
      <c r="U174" s="32" t="str">
        <f aca="false">IF(B174="","","Yes")</f>
        <v/>
      </c>
    </row>
    <row r="175" customFormat="false" ht="25.5" hidden="false" customHeight="true" outlineLevel="0" collapsed="false">
      <c r="A175" s="15" t="str">
        <f aca="false">IF(B175="","","TP-"&amp;TEXT(ROW()-5,"0000"))</f>
        <v/>
      </c>
      <c r="B175" s="28"/>
      <c r="C175" s="29"/>
      <c r="D175" s="29"/>
      <c r="E175" s="27"/>
      <c r="F175" s="27"/>
      <c r="G175" s="27"/>
      <c r="H175" s="30"/>
      <c r="I175" s="23"/>
      <c r="J175" s="20" t="str">
        <f aca="false">IF(OR(B175="",H175="",I175=""),"",H175*I175)</f>
        <v/>
      </c>
      <c r="K175" s="30" t="n">
        <v>60</v>
      </c>
      <c r="L175" s="21" t="str">
        <f aca="false">IF(B175="","",B175+K175)</f>
        <v/>
      </c>
      <c r="M175" s="22" t="str">
        <f aca="true">IF(L175="","",L175-TODAY())</f>
        <v/>
      </c>
      <c r="N175" s="27"/>
      <c r="O175" s="24"/>
      <c r="P175" s="27"/>
      <c r="Q175" s="23"/>
      <c r="R175" s="24"/>
      <c r="S175" s="20" t="str">
        <f aca="false">IF(OR(J175="",Q175=""),"",Q175-J175)</f>
        <v/>
      </c>
      <c r="T175" s="31"/>
      <c r="U175" s="32" t="str">
        <f aca="false">IF(B175="","","Yes")</f>
        <v/>
      </c>
    </row>
    <row r="176" customFormat="false" ht="25.5" hidden="false" customHeight="true" outlineLevel="0" collapsed="false">
      <c r="A176" s="15" t="str">
        <f aca="false">IF(B176="","","TP-"&amp;TEXT(ROW()-5,"0000"))</f>
        <v/>
      </c>
      <c r="B176" s="28"/>
      <c r="C176" s="29"/>
      <c r="D176" s="29"/>
      <c r="E176" s="27"/>
      <c r="F176" s="27"/>
      <c r="G176" s="27"/>
      <c r="H176" s="30"/>
      <c r="I176" s="23"/>
      <c r="J176" s="20" t="str">
        <f aca="false">IF(OR(B176="",H176="",I176=""),"",H176*I176)</f>
        <v/>
      </c>
      <c r="K176" s="30" t="n">
        <v>60</v>
      </c>
      <c r="L176" s="21" t="str">
        <f aca="false">IF(B176="","",B176+K176)</f>
        <v/>
      </c>
      <c r="M176" s="22" t="str">
        <f aca="true">IF(L176="","",L176-TODAY())</f>
        <v/>
      </c>
      <c r="N176" s="27"/>
      <c r="O176" s="24"/>
      <c r="P176" s="27"/>
      <c r="Q176" s="23"/>
      <c r="R176" s="24"/>
      <c r="S176" s="20" t="str">
        <f aca="false">IF(OR(J176="",Q176=""),"",Q176-J176)</f>
        <v/>
      </c>
      <c r="T176" s="31"/>
      <c r="U176" s="32" t="str">
        <f aca="false">IF(B176="","","Yes")</f>
        <v/>
      </c>
    </row>
    <row r="177" customFormat="false" ht="25.5" hidden="false" customHeight="true" outlineLevel="0" collapsed="false">
      <c r="A177" s="15" t="str">
        <f aca="false">IF(B177="","","TP-"&amp;TEXT(ROW()-5,"0000"))</f>
        <v/>
      </c>
      <c r="B177" s="28"/>
      <c r="C177" s="29"/>
      <c r="D177" s="29"/>
      <c r="E177" s="27"/>
      <c r="F177" s="27"/>
      <c r="G177" s="27"/>
      <c r="H177" s="30"/>
      <c r="I177" s="23"/>
      <c r="J177" s="20" t="str">
        <f aca="false">IF(OR(B177="",H177="",I177=""),"",H177*I177)</f>
        <v/>
      </c>
      <c r="K177" s="30" t="n">
        <v>60</v>
      </c>
      <c r="L177" s="21" t="str">
        <f aca="false">IF(B177="","",B177+K177)</f>
        <v/>
      </c>
      <c r="M177" s="22" t="str">
        <f aca="true">IF(L177="","",L177-TODAY())</f>
        <v/>
      </c>
      <c r="N177" s="27"/>
      <c r="O177" s="24"/>
      <c r="P177" s="27"/>
      <c r="Q177" s="23"/>
      <c r="R177" s="24"/>
      <c r="S177" s="20" t="str">
        <f aca="false">IF(OR(J177="",Q177=""),"",Q177-J177)</f>
        <v/>
      </c>
      <c r="T177" s="31"/>
      <c r="U177" s="32" t="str">
        <f aca="false">IF(B177="","","Yes")</f>
        <v/>
      </c>
    </row>
    <row r="178" customFormat="false" ht="25.5" hidden="false" customHeight="true" outlineLevel="0" collapsed="false">
      <c r="A178" s="15" t="str">
        <f aca="false">IF(B178="","","TP-"&amp;TEXT(ROW()-5,"0000"))</f>
        <v/>
      </c>
      <c r="B178" s="28"/>
      <c r="C178" s="29"/>
      <c r="D178" s="29"/>
      <c r="E178" s="27"/>
      <c r="F178" s="27"/>
      <c r="G178" s="27"/>
      <c r="H178" s="30"/>
      <c r="I178" s="23"/>
      <c r="J178" s="20" t="str">
        <f aca="false">IF(OR(B178="",H178="",I178=""),"",H178*I178)</f>
        <v/>
      </c>
      <c r="K178" s="30" t="n">
        <v>60</v>
      </c>
      <c r="L178" s="21" t="str">
        <f aca="false">IF(B178="","",B178+K178)</f>
        <v/>
      </c>
      <c r="M178" s="22" t="str">
        <f aca="true">IF(L178="","",L178-TODAY())</f>
        <v/>
      </c>
      <c r="N178" s="27"/>
      <c r="O178" s="24"/>
      <c r="P178" s="27"/>
      <c r="Q178" s="23"/>
      <c r="R178" s="24"/>
      <c r="S178" s="20" t="str">
        <f aca="false">IF(OR(J178="",Q178=""),"",Q178-J178)</f>
        <v/>
      </c>
      <c r="T178" s="31"/>
      <c r="U178" s="32" t="str">
        <f aca="false">IF(B178="","","Yes")</f>
        <v/>
      </c>
    </row>
    <row r="179" customFormat="false" ht="25.5" hidden="false" customHeight="true" outlineLevel="0" collapsed="false">
      <c r="A179" s="15" t="str">
        <f aca="false">IF(B179="","","TP-"&amp;TEXT(ROW()-5,"0000"))</f>
        <v/>
      </c>
      <c r="B179" s="28"/>
      <c r="C179" s="29"/>
      <c r="D179" s="29"/>
      <c r="E179" s="27"/>
      <c r="F179" s="27"/>
      <c r="G179" s="27"/>
      <c r="H179" s="30"/>
      <c r="I179" s="23"/>
      <c r="J179" s="20" t="str">
        <f aca="false">IF(OR(B179="",H179="",I179=""),"",H179*I179)</f>
        <v/>
      </c>
      <c r="K179" s="30" t="n">
        <v>60</v>
      </c>
      <c r="L179" s="21" t="str">
        <f aca="false">IF(B179="","",B179+K179)</f>
        <v/>
      </c>
      <c r="M179" s="22" t="str">
        <f aca="true">IF(L179="","",L179-TODAY())</f>
        <v/>
      </c>
      <c r="N179" s="27"/>
      <c r="O179" s="24"/>
      <c r="P179" s="27"/>
      <c r="Q179" s="23"/>
      <c r="R179" s="24"/>
      <c r="S179" s="20" t="str">
        <f aca="false">IF(OR(J179="",Q179=""),"",Q179-J179)</f>
        <v/>
      </c>
      <c r="T179" s="31"/>
      <c r="U179" s="32" t="str">
        <f aca="false">IF(B179="","","Yes")</f>
        <v/>
      </c>
    </row>
    <row r="180" customFormat="false" ht="25.5" hidden="false" customHeight="true" outlineLevel="0" collapsed="false">
      <c r="A180" s="15" t="str">
        <f aca="false">IF(B180="","","TP-"&amp;TEXT(ROW()-5,"0000"))</f>
        <v/>
      </c>
      <c r="B180" s="28"/>
      <c r="C180" s="29"/>
      <c r="D180" s="29"/>
      <c r="E180" s="27"/>
      <c r="F180" s="27"/>
      <c r="G180" s="27"/>
      <c r="H180" s="30"/>
      <c r="I180" s="23"/>
      <c r="J180" s="20" t="str">
        <f aca="false">IF(OR(B180="",H180="",I180=""),"",H180*I180)</f>
        <v/>
      </c>
      <c r="K180" s="30" t="n">
        <v>60</v>
      </c>
      <c r="L180" s="21" t="str">
        <f aca="false">IF(B180="","",B180+K180)</f>
        <v/>
      </c>
      <c r="M180" s="22" t="str">
        <f aca="true">IF(L180="","",L180-TODAY())</f>
        <v/>
      </c>
      <c r="N180" s="27"/>
      <c r="O180" s="24"/>
      <c r="P180" s="27"/>
      <c r="Q180" s="23"/>
      <c r="R180" s="24"/>
      <c r="S180" s="20" t="str">
        <f aca="false">IF(OR(J180="",Q180=""),"",Q180-J180)</f>
        <v/>
      </c>
      <c r="T180" s="31"/>
      <c r="U180" s="32" t="str">
        <f aca="false">IF(B180="","","Yes")</f>
        <v/>
      </c>
    </row>
    <row r="181" customFormat="false" ht="25.5" hidden="false" customHeight="true" outlineLevel="0" collapsed="false">
      <c r="A181" s="15" t="str">
        <f aca="false">IF(B181="","","TP-"&amp;TEXT(ROW()-5,"0000"))</f>
        <v/>
      </c>
      <c r="B181" s="28"/>
      <c r="C181" s="29"/>
      <c r="D181" s="29"/>
      <c r="E181" s="27"/>
      <c r="F181" s="27"/>
      <c r="G181" s="27"/>
      <c r="H181" s="30"/>
      <c r="I181" s="23"/>
      <c r="J181" s="20" t="str">
        <f aca="false">IF(OR(B181="",H181="",I181=""),"",H181*I181)</f>
        <v/>
      </c>
      <c r="K181" s="30" t="n">
        <v>60</v>
      </c>
      <c r="L181" s="21" t="str">
        <f aca="false">IF(B181="","",B181+K181)</f>
        <v/>
      </c>
      <c r="M181" s="22" t="str">
        <f aca="true">IF(L181="","",L181-TODAY())</f>
        <v/>
      </c>
      <c r="N181" s="27"/>
      <c r="O181" s="24"/>
      <c r="P181" s="27"/>
      <c r="Q181" s="23"/>
      <c r="R181" s="24"/>
      <c r="S181" s="20" t="str">
        <f aca="false">IF(OR(J181="",Q181=""),"",Q181-J181)</f>
        <v/>
      </c>
      <c r="T181" s="31"/>
      <c r="U181" s="32" t="str">
        <f aca="false">IF(B181="","","Yes")</f>
        <v/>
      </c>
    </row>
    <row r="182" customFormat="false" ht="25.5" hidden="false" customHeight="true" outlineLevel="0" collapsed="false">
      <c r="A182" s="15" t="str">
        <f aca="false">IF(B182="","","TP-"&amp;TEXT(ROW()-5,"0000"))</f>
        <v/>
      </c>
      <c r="B182" s="28"/>
      <c r="C182" s="29"/>
      <c r="D182" s="29"/>
      <c r="E182" s="27"/>
      <c r="F182" s="27"/>
      <c r="G182" s="27"/>
      <c r="H182" s="30"/>
      <c r="I182" s="23"/>
      <c r="J182" s="20" t="str">
        <f aca="false">IF(OR(B182="",H182="",I182=""),"",H182*I182)</f>
        <v/>
      </c>
      <c r="K182" s="30" t="n">
        <v>60</v>
      </c>
      <c r="L182" s="21" t="str">
        <f aca="false">IF(B182="","",B182+K182)</f>
        <v/>
      </c>
      <c r="M182" s="22" t="str">
        <f aca="true">IF(L182="","",L182-TODAY())</f>
        <v/>
      </c>
      <c r="N182" s="27"/>
      <c r="O182" s="24"/>
      <c r="P182" s="27"/>
      <c r="Q182" s="23"/>
      <c r="R182" s="24"/>
      <c r="S182" s="20" t="str">
        <f aca="false">IF(OR(J182="",Q182=""),"",Q182-J182)</f>
        <v/>
      </c>
      <c r="T182" s="31"/>
      <c r="U182" s="32" t="str">
        <f aca="false">IF(B182="","","Yes")</f>
        <v/>
      </c>
    </row>
    <row r="183" customFormat="false" ht="25.5" hidden="false" customHeight="true" outlineLevel="0" collapsed="false">
      <c r="A183" s="15" t="str">
        <f aca="false">IF(B183="","","TP-"&amp;TEXT(ROW()-5,"0000"))</f>
        <v/>
      </c>
      <c r="B183" s="28"/>
      <c r="C183" s="29"/>
      <c r="D183" s="29"/>
      <c r="E183" s="27"/>
      <c r="F183" s="27"/>
      <c r="G183" s="27"/>
      <c r="H183" s="30"/>
      <c r="I183" s="23"/>
      <c r="J183" s="20" t="str">
        <f aca="false">IF(OR(B183="",H183="",I183=""),"",H183*I183)</f>
        <v/>
      </c>
      <c r="K183" s="30" t="n">
        <v>60</v>
      </c>
      <c r="L183" s="21" t="str">
        <f aca="false">IF(B183="","",B183+K183)</f>
        <v/>
      </c>
      <c r="M183" s="22" t="str">
        <f aca="true">IF(L183="","",L183-TODAY())</f>
        <v/>
      </c>
      <c r="N183" s="27"/>
      <c r="O183" s="24"/>
      <c r="P183" s="27"/>
      <c r="Q183" s="23"/>
      <c r="R183" s="24"/>
      <c r="S183" s="20" t="str">
        <f aca="false">IF(OR(J183="",Q183=""),"",Q183-J183)</f>
        <v/>
      </c>
      <c r="T183" s="31"/>
      <c r="U183" s="32" t="str">
        <f aca="false">IF(B183="","","Yes")</f>
        <v/>
      </c>
    </row>
    <row r="184" customFormat="false" ht="25.5" hidden="false" customHeight="true" outlineLevel="0" collapsed="false">
      <c r="A184" s="15" t="str">
        <f aca="false">IF(B184="","","TP-"&amp;TEXT(ROW()-5,"0000"))</f>
        <v/>
      </c>
      <c r="B184" s="28"/>
      <c r="C184" s="29"/>
      <c r="D184" s="29"/>
      <c r="E184" s="27"/>
      <c r="F184" s="27"/>
      <c r="G184" s="27"/>
      <c r="H184" s="30"/>
      <c r="I184" s="23"/>
      <c r="J184" s="20" t="str">
        <f aca="false">IF(OR(B184="",H184="",I184=""),"",H184*I184)</f>
        <v/>
      </c>
      <c r="K184" s="30" t="n">
        <v>60</v>
      </c>
      <c r="L184" s="21" t="str">
        <f aca="false">IF(B184="","",B184+K184)</f>
        <v/>
      </c>
      <c r="M184" s="22" t="str">
        <f aca="true">IF(L184="","",L184-TODAY())</f>
        <v/>
      </c>
      <c r="N184" s="27"/>
      <c r="O184" s="24"/>
      <c r="P184" s="27"/>
      <c r="Q184" s="23"/>
      <c r="R184" s="24"/>
      <c r="S184" s="20" t="str">
        <f aca="false">IF(OR(J184="",Q184=""),"",Q184-J184)</f>
        <v/>
      </c>
      <c r="T184" s="31"/>
      <c r="U184" s="32" t="str">
        <f aca="false">IF(B184="","","Yes")</f>
        <v/>
      </c>
    </row>
    <row r="185" customFormat="false" ht="25.5" hidden="false" customHeight="true" outlineLevel="0" collapsed="false">
      <c r="A185" s="15" t="str">
        <f aca="false">IF(B185="","","TP-"&amp;TEXT(ROW()-5,"0000"))</f>
        <v/>
      </c>
      <c r="B185" s="28"/>
      <c r="C185" s="29"/>
      <c r="D185" s="29"/>
      <c r="E185" s="27"/>
      <c r="F185" s="27"/>
      <c r="G185" s="27"/>
      <c r="H185" s="30"/>
      <c r="I185" s="23"/>
      <c r="J185" s="20" t="str">
        <f aca="false">IF(OR(B185="",H185="",I185=""),"",H185*I185)</f>
        <v/>
      </c>
      <c r="K185" s="30" t="n">
        <v>60</v>
      </c>
      <c r="L185" s="21" t="str">
        <f aca="false">IF(B185="","",B185+K185)</f>
        <v/>
      </c>
      <c r="M185" s="22" t="str">
        <f aca="true">IF(L185="","",L185-TODAY())</f>
        <v/>
      </c>
      <c r="N185" s="27"/>
      <c r="O185" s="24"/>
      <c r="P185" s="27"/>
      <c r="Q185" s="23"/>
      <c r="R185" s="24"/>
      <c r="S185" s="20" t="str">
        <f aca="false">IF(OR(J185="",Q185=""),"",Q185-J185)</f>
        <v/>
      </c>
      <c r="T185" s="31"/>
      <c r="U185" s="32" t="str">
        <f aca="false">IF(B185="","","Yes")</f>
        <v/>
      </c>
    </row>
    <row r="186" customFormat="false" ht="25.5" hidden="false" customHeight="true" outlineLevel="0" collapsed="false">
      <c r="A186" s="15" t="str">
        <f aca="false">IF(B186="","","TP-"&amp;TEXT(ROW()-5,"0000"))</f>
        <v/>
      </c>
      <c r="B186" s="28"/>
      <c r="C186" s="29"/>
      <c r="D186" s="29"/>
      <c r="E186" s="27"/>
      <c r="F186" s="27"/>
      <c r="G186" s="27"/>
      <c r="H186" s="30"/>
      <c r="I186" s="23"/>
      <c r="J186" s="20" t="str">
        <f aca="false">IF(OR(B186="",H186="",I186=""),"",H186*I186)</f>
        <v/>
      </c>
      <c r="K186" s="30" t="n">
        <v>60</v>
      </c>
      <c r="L186" s="21" t="str">
        <f aca="false">IF(B186="","",B186+K186)</f>
        <v/>
      </c>
      <c r="M186" s="22" t="str">
        <f aca="true">IF(L186="","",L186-TODAY())</f>
        <v/>
      </c>
      <c r="N186" s="27"/>
      <c r="O186" s="24"/>
      <c r="P186" s="27"/>
      <c r="Q186" s="23"/>
      <c r="R186" s="24"/>
      <c r="S186" s="20" t="str">
        <f aca="false">IF(OR(J186="",Q186=""),"",Q186-J186)</f>
        <v/>
      </c>
      <c r="T186" s="31"/>
      <c r="U186" s="32" t="str">
        <f aca="false">IF(B186="","","Yes")</f>
        <v/>
      </c>
    </row>
    <row r="187" customFormat="false" ht="25.5" hidden="false" customHeight="true" outlineLevel="0" collapsed="false">
      <c r="A187" s="15" t="str">
        <f aca="false">IF(B187="","","TP-"&amp;TEXT(ROW()-5,"0000"))</f>
        <v/>
      </c>
      <c r="B187" s="28"/>
      <c r="C187" s="29"/>
      <c r="D187" s="29"/>
      <c r="E187" s="27"/>
      <c r="F187" s="27"/>
      <c r="G187" s="27"/>
      <c r="H187" s="30"/>
      <c r="I187" s="23"/>
      <c r="J187" s="20" t="str">
        <f aca="false">IF(OR(B187="",H187="",I187=""),"",H187*I187)</f>
        <v/>
      </c>
      <c r="K187" s="30" t="n">
        <v>60</v>
      </c>
      <c r="L187" s="21" t="str">
        <f aca="false">IF(B187="","",B187+K187)</f>
        <v/>
      </c>
      <c r="M187" s="22" t="str">
        <f aca="true">IF(L187="","",L187-TODAY())</f>
        <v/>
      </c>
      <c r="N187" s="27"/>
      <c r="O187" s="24"/>
      <c r="P187" s="27"/>
      <c r="Q187" s="23"/>
      <c r="R187" s="24"/>
      <c r="S187" s="20" t="str">
        <f aca="false">IF(OR(J187="",Q187=""),"",Q187-J187)</f>
        <v/>
      </c>
      <c r="T187" s="31"/>
      <c r="U187" s="32" t="str">
        <f aca="false">IF(B187="","","Yes")</f>
        <v/>
      </c>
    </row>
    <row r="188" customFormat="false" ht="25.5" hidden="false" customHeight="true" outlineLevel="0" collapsed="false">
      <c r="A188" s="15" t="str">
        <f aca="false">IF(B188="","","TP-"&amp;TEXT(ROW()-5,"0000"))</f>
        <v/>
      </c>
      <c r="B188" s="28"/>
      <c r="C188" s="29"/>
      <c r="D188" s="29"/>
      <c r="E188" s="27"/>
      <c r="F188" s="27"/>
      <c r="G188" s="27"/>
      <c r="H188" s="30"/>
      <c r="I188" s="23"/>
      <c r="J188" s="20" t="str">
        <f aca="false">IF(OR(B188="",H188="",I188=""),"",H188*I188)</f>
        <v/>
      </c>
      <c r="K188" s="30" t="n">
        <v>60</v>
      </c>
      <c r="L188" s="21" t="str">
        <f aca="false">IF(B188="","",B188+K188)</f>
        <v/>
      </c>
      <c r="M188" s="22" t="str">
        <f aca="true">IF(L188="","",L188-TODAY())</f>
        <v/>
      </c>
      <c r="N188" s="27"/>
      <c r="O188" s="24"/>
      <c r="P188" s="27"/>
      <c r="Q188" s="23"/>
      <c r="R188" s="24"/>
      <c r="S188" s="20" t="str">
        <f aca="false">IF(OR(J188="",Q188=""),"",Q188-J188)</f>
        <v/>
      </c>
      <c r="T188" s="31"/>
      <c r="U188" s="32" t="str">
        <f aca="false">IF(B188="","","Yes")</f>
        <v/>
      </c>
    </row>
    <row r="189" customFormat="false" ht="25.5" hidden="false" customHeight="true" outlineLevel="0" collapsed="false">
      <c r="A189" s="15" t="str">
        <f aca="false">IF(B189="","","TP-"&amp;TEXT(ROW()-5,"0000"))</f>
        <v/>
      </c>
      <c r="B189" s="28"/>
      <c r="C189" s="29"/>
      <c r="D189" s="29"/>
      <c r="E189" s="27"/>
      <c r="F189" s="27"/>
      <c r="G189" s="27"/>
      <c r="H189" s="30"/>
      <c r="I189" s="23"/>
      <c r="J189" s="20" t="str">
        <f aca="false">IF(OR(B189="",H189="",I189=""),"",H189*I189)</f>
        <v/>
      </c>
      <c r="K189" s="30" t="n">
        <v>60</v>
      </c>
      <c r="L189" s="21" t="str">
        <f aca="false">IF(B189="","",B189+K189)</f>
        <v/>
      </c>
      <c r="M189" s="22" t="str">
        <f aca="true">IF(L189="","",L189-TODAY())</f>
        <v/>
      </c>
      <c r="N189" s="27"/>
      <c r="O189" s="24"/>
      <c r="P189" s="27"/>
      <c r="Q189" s="23"/>
      <c r="R189" s="24"/>
      <c r="S189" s="20" t="str">
        <f aca="false">IF(OR(J189="",Q189=""),"",Q189-J189)</f>
        <v/>
      </c>
      <c r="T189" s="31"/>
      <c r="U189" s="32" t="str">
        <f aca="false">IF(B189="","","Yes")</f>
        <v/>
      </c>
    </row>
    <row r="190" customFormat="false" ht="25.5" hidden="false" customHeight="true" outlineLevel="0" collapsed="false">
      <c r="A190" s="15" t="str">
        <f aca="false">IF(B190="","","TP-"&amp;TEXT(ROW()-5,"0000"))</f>
        <v/>
      </c>
      <c r="B190" s="28"/>
      <c r="C190" s="29"/>
      <c r="D190" s="29"/>
      <c r="E190" s="27"/>
      <c r="F190" s="27"/>
      <c r="G190" s="27"/>
      <c r="H190" s="30"/>
      <c r="I190" s="23"/>
      <c r="J190" s="20" t="str">
        <f aca="false">IF(OR(B190="",H190="",I190=""),"",H190*I190)</f>
        <v/>
      </c>
      <c r="K190" s="30" t="n">
        <v>60</v>
      </c>
      <c r="L190" s="21" t="str">
        <f aca="false">IF(B190="","",B190+K190)</f>
        <v/>
      </c>
      <c r="M190" s="22" t="str">
        <f aca="true">IF(L190="","",L190-TODAY())</f>
        <v/>
      </c>
      <c r="N190" s="27"/>
      <c r="O190" s="24"/>
      <c r="P190" s="27"/>
      <c r="Q190" s="23"/>
      <c r="R190" s="24"/>
      <c r="S190" s="20" t="str">
        <f aca="false">IF(OR(J190="",Q190=""),"",Q190-J190)</f>
        <v/>
      </c>
      <c r="T190" s="31"/>
      <c r="U190" s="32" t="str">
        <f aca="false">IF(B190="","","Yes")</f>
        <v/>
      </c>
    </row>
    <row r="191" customFormat="false" ht="25.5" hidden="false" customHeight="true" outlineLevel="0" collapsed="false">
      <c r="A191" s="15" t="str">
        <f aca="false">IF(B191="","","TP-"&amp;TEXT(ROW()-5,"0000"))</f>
        <v/>
      </c>
      <c r="B191" s="28"/>
      <c r="C191" s="29"/>
      <c r="D191" s="29"/>
      <c r="E191" s="27"/>
      <c r="F191" s="27"/>
      <c r="G191" s="27"/>
      <c r="H191" s="30"/>
      <c r="I191" s="23"/>
      <c r="J191" s="20" t="str">
        <f aca="false">IF(OR(B191="",H191="",I191=""),"",H191*I191)</f>
        <v/>
      </c>
      <c r="K191" s="30" t="n">
        <v>60</v>
      </c>
      <c r="L191" s="21" t="str">
        <f aca="false">IF(B191="","",B191+K191)</f>
        <v/>
      </c>
      <c r="M191" s="22" t="str">
        <f aca="true">IF(L191="","",L191-TODAY())</f>
        <v/>
      </c>
      <c r="N191" s="27"/>
      <c r="O191" s="24"/>
      <c r="P191" s="27"/>
      <c r="Q191" s="23"/>
      <c r="R191" s="24"/>
      <c r="S191" s="20" t="str">
        <f aca="false">IF(OR(J191="",Q191=""),"",Q191-J191)</f>
        <v/>
      </c>
      <c r="T191" s="31"/>
      <c r="U191" s="32" t="str">
        <f aca="false">IF(B191="","","Yes")</f>
        <v/>
      </c>
    </row>
    <row r="192" customFormat="false" ht="25.5" hidden="false" customHeight="true" outlineLevel="0" collapsed="false">
      <c r="A192" s="15" t="str">
        <f aca="false">IF(B192="","","TP-"&amp;TEXT(ROW()-5,"0000"))</f>
        <v/>
      </c>
      <c r="B192" s="28"/>
      <c r="C192" s="29"/>
      <c r="D192" s="29"/>
      <c r="E192" s="27"/>
      <c r="F192" s="27"/>
      <c r="G192" s="27"/>
      <c r="H192" s="30"/>
      <c r="I192" s="23"/>
      <c r="J192" s="20" t="str">
        <f aca="false">IF(OR(B192="",H192="",I192=""),"",H192*I192)</f>
        <v/>
      </c>
      <c r="K192" s="30" t="n">
        <v>60</v>
      </c>
      <c r="L192" s="21" t="str">
        <f aca="false">IF(B192="","",B192+K192)</f>
        <v/>
      </c>
      <c r="M192" s="22" t="str">
        <f aca="true">IF(L192="","",L192-TODAY())</f>
        <v/>
      </c>
      <c r="N192" s="27"/>
      <c r="O192" s="24"/>
      <c r="P192" s="27"/>
      <c r="Q192" s="23"/>
      <c r="R192" s="24"/>
      <c r="S192" s="20" t="str">
        <f aca="false">IF(OR(J192="",Q192=""),"",Q192-J192)</f>
        <v/>
      </c>
      <c r="T192" s="31"/>
      <c r="U192" s="32" t="str">
        <f aca="false">IF(B192="","","Yes")</f>
        <v/>
      </c>
    </row>
    <row r="193" customFormat="false" ht="25.5" hidden="false" customHeight="true" outlineLevel="0" collapsed="false">
      <c r="A193" s="15" t="str">
        <f aca="false">IF(B193="","","TP-"&amp;TEXT(ROW()-5,"0000"))</f>
        <v/>
      </c>
      <c r="B193" s="28"/>
      <c r="C193" s="29"/>
      <c r="D193" s="29"/>
      <c r="E193" s="27"/>
      <c r="F193" s="27"/>
      <c r="G193" s="27"/>
      <c r="H193" s="30"/>
      <c r="I193" s="23"/>
      <c r="J193" s="20" t="str">
        <f aca="false">IF(OR(B193="",H193="",I193=""),"",H193*I193)</f>
        <v/>
      </c>
      <c r="K193" s="30" t="n">
        <v>60</v>
      </c>
      <c r="L193" s="21" t="str">
        <f aca="false">IF(B193="","",B193+K193)</f>
        <v/>
      </c>
      <c r="M193" s="22" t="str">
        <f aca="true">IF(L193="","",L193-TODAY())</f>
        <v/>
      </c>
      <c r="N193" s="27"/>
      <c r="O193" s="24"/>
      <c r="P193" s="27"/>
      <c r="Q193" s="23"/>
      <c r="R193" s="24"/>
      <c r="S193" s="20" t="str">
        <f aca="false">IF(OR(J193="",Q193=""),"",Q193-J193)</f>
        <v/>
      </c>
      <c r="T193" s="31"/>
      <c r="U193" s="32" t="str">
        <f aca="false">IF(B193="","","Yes")</f>
        <v/>
      </c>
    </row>
    <row r="194" customFormat="false" ht="25.5" hidden="false" customHeight="true" outlineLevel="0" collapsed="false">
      <c r="A194" s="15" t="str">
        <f aca="false">IF(B194="","","TP-"&amp;TEXT(ROW()-5,"0000"))</f>
        <v/>
      </c>
      <c r="B194" s="28"/>
      <c r="C194" s="29"/>
      <c r="D194" s="29"/>
      <c r="E194" s="27"/>
      <c r="F194" s="27"/>
      <c r="G194" s="27"/>
      <c r="H194" s="30"/>
      <c r="I194" s="23"/>
      <c r="J194" s="20" t="str">
        <f aca="false">IF(OR(B194="",H194="",I194=""),"",H194*I194)</f>
        <v/>
      </c>
      <c r="K194" s="30" t="n">
        <v>60</v>
      </c>
      <c r="L194" s="21" t="str">
        <f aca="false">IF(B194="","",B194+K194)</f>
        <v/>
      </c>
      <c r="M194" s="22" t="str">
        <f aca="true">IF(L194="","",L194-TODAY())</f>
        <v/>
      </c>
      <c r="N194" s="27"/>
      <c r="O194" s="24"/>
      <c r="P194" s="27"/>
      <c r="Q194" s="23"/>
      <c r="R194" s="24"/>
      <c r="S194" s="20" t="str">
        <f aca="false">IF(OR(J194="",Q194=""),"",Q194-J194)</f>
        <v/>
      </c>
      <c r="T194" s="31"/>
      <c r="U194" s="32" t="str">
        <f aca="false">IF(B194="","","Yes")</f>
        <v/>
      </c>
    </row>
    <row r="195" customFormat="false" ht="25.5" hidden="false" customHeight="true" outlineLevel="0" collapsed="false">
      <c r="A195" s="15" t="str">
        <f aca="false">IF(B195="","","TP-"&amp;TEXT(ROW()-5,"0000"))</f>
        <v/>
      </c>
      <c r="B195" s="28"/>
      <c r="C195" s="29"/>
      <c r="D195" s="29"/>
      <c r="E195" s="27"/>
      <c r="F195" s="27"/>
      <c r="G195" s="27"/>
      <c r="H195" s="30"/>
      <c r="I195" s="23"/>
      <c r="J195" s="20" t="str">
        <f aca="false">IF(OR(B195="",H195="",I195=""),"",H195*I195)</f>
        <v/>
      </c>
      <c r="K195" s="30" t="n">
        <v>60</v>
      </c>
      <c r="L195" s="21" t="str">
        <f aca="false">IF(B195="","",B195+K195)</f>
        <v/>
      </c>
      <c r="M195" s="22" t="str">
        <f aca="true">IF(L195="","",L195-TODAY())</f>
        <v/>
      </c>
      <c r="N195" s="27"/>
      <c r="O195" s="24"/>
      <c r="P195" s="27"/>
      <c r="Q195" s="23"/>
      <c r="R195" s="24"/>
      <c r="S195" s="20" t="str">
        <f aca="false">IF(OR(J195="",Q195=""),"",Q195-J195)</f>
        <v/>
      </c>
      <c r="T195" s="31"/>
      <c r="U195" s="32" t="str">
        <f aca="false">IF(B195="","","Yes")</f>
        <v/>
      </c>
    </row>
    <row r="196" customFormat="false" ht="25.5" hidden="false" customHeight="true" outlineLevel="0" collapsed="false">
      <c r="A196" s="15" t="str">
        <f aca="false">IF(B196="","","TP-"&amp;TEXT(ROW()-5,"0000"))</f>
        <v/>
      </c>
      <c r="B196" s="28"/>
      <c r="C196" s="29"/>
      <c r="D196" s="29"/>
      <c r="E196" s="27"/>
      <c r="F196" s="27"/>
      <c r="G196" s="27"/>
      <c r="H196" s="30"/>
      <c r="I196" s="23"/>
      <c r="J196" s="20" t="str">
        <f aca="false">IF(OR(B196="",H196="",I196=""),"",H196*I196)</f>
        <v/>
      </c>
      <c r="K196" s="30" t="n">
        <v>60</v>
      </c>
      <c r="L196" s="21" t="str">
        <f aca="false">IF(B196="","",B196+K196)</f>
        <v/>
      </c>
      <c r="M196" s="22" t="str">
        <f aca="true">IF(L196="","",L196-TODAY())</f>
        <v/>
      </c>
      <c r="N196" s="27"/>
      <c r="O196" s="24"/>
      <c r="P196" s="27"/>
      <c r="Q196" s="23"/>
      <c r="R196" s="24"/>
      <c r="S196" s="20" t="str">
        <f aca="false">IF(OR(J196="",Q196=""),"",Q196-J196)</f>
        <v/>
      </c>
      <c r="T196" s="31"/>
      <c r="U196" s="32" t="str">
        <f aca="false">IF(B196="","","Yes")</f>
        <v/>
      </c>
    </row>
    <row r="197" customFormat="false" ht="25.5" hidden="false" customHeight="true" outlineLevel="0" collapsed="false">
      <c r="A197" s="15" t="str">
        <f aca="false">IF(B197="","","TP-"&amp;TEXT(ROW()-5,"0000"))</f>
        <v/>
      </c>
      <c r="B197" s="28"/>
      <c r="C197" s="29"/>
      <c r="D197" s="29"/>
      <c r="E197" s="27"/>
      <c r="F197" s="27"/>
      <c r="G197" s="27"/>
      <c r="H197" s="30"/>
      <c r="I197" s="23"/>
      <c r="J197" s="20" t="str">
        <f aca="false">IF(OR(B197="",H197="",I197=""),"",H197*I197)</f>
        <v/>
      </c>
      <c r="K197" s="30" t="n">
        <v>60</v>
      </c>
      <c r="L197" s="21" t="str">
        <f aca="false">IF(B197="","",B197+K197)</f>
        <v/>
      </c>
      <c r="M197" s="22" t="str">
        <f aca="true">IF(L197="","",L197-TODAY())</f>
        <v/>
      </c>
      <c r="N197" s="27"/>
      <c r="O197" s="24"/>
      <c r="P197" s="27"/>
      <c r="Q197" s="23"/>
      <c r="R197" s="24"/>
      <c r="S197" s="20" t="str">
        <f aca="false">IF(OR(J197="",Q197=""),"",Q197-J197)</f>
        <v/>
      </c>
      <c r="T197" s="31"/>
      <c r="U197" s="32" t="str">
        <f aca="false">IF(B197="","","Yes")</f>
        <v/>
      </c>
    </row>
    <row r="198" customFormat="false" ht="25.5" hidden="false" customHeight="true" outlineLevel="0" collapsed="false">
      <c r="A198" s="15" t="str">
        <f aca="false">IF(B198="","","TP-"&amp;TEXT(ROW()-5,"0000"))</f>
        <v/>
      </c>
      <c r="B198" s="28"/>
      <c r="C198" s="29"/>
      <c r="D198" s="29"/>
      <c r="E198" s="27"/>
      <c r="F198" s="27"/>
      <c r="G198" s="27"/>
      <c r="H198" s="30"/>
      <c r="I198" s="23"/>
      <c r="J198" s="20" t="str">
        <f aca="false">IF(OR(B198="",H198="",I198=""),"",H198*I198)</f>
        <v/>
      </c>
      <c r="K198" s="30" t="n">
        <v>60</v>
      </c>
      <c r="L198" s="21" t="str">
        <f aca="false">IF(B198="","",B198+K198)</f>
        <v/>
      </c>
      <c r="M198" s="22" t="str">
        <f aca="true">IF(L198="","",L198-TODAY())</f>
        <v/>
      </c>
      <c r="N198" s="27"/>
      <c r="O198" s="24"/>
      <c r="P198" s="27"/>
      <c r="Q198" s="23"/>
      <c r="R198" s="24"/>
      <c r="S198" s="20" t="str">
        <f aca="false">IF(OR(J198="",Q198=""),"",Q198-J198)</f>
        <v/>
      </c>
      <c r="T198" s="31"/>
      <c r="U198" s="32" t="str">
        <f aca="false">IF(B198="","","Yes")</f>
        <v/>
      </c>
    </row>
    <row r="199" customFormat="false" ht="25.5" hidden="false" customHeight="true" outlineLevel="0" collapsed="false">
      <c r="A199" s="15" t="str">
        <f aca="false">IF(B199="","","TP-"&amp;TEXT(ROW()-5,"0000"))</f>
        <v/>
      </c>
      <c r="B199" s="28"/>
      <c r="C199" s="29"/>
      <c r="D199" s="29"/>
      <c r="E199" s="27"/>
      <c r="F199" s="27"/>
      <c r="G199" s="27"/>
      <c r="H199" s="30"/>
      <c r="I199" s="23"/>
      <c r="J199" s="20" t="str">
        <f aca="false">IF(OR(B199="",H199="",I199=""),"",H199*I199)</f>
        <v/>
      </c>
      <c r="K199" s="30" t="n">
        <v>60</v>
      </c>
      <c r="L199" s="21" t="str">
        <f aca="false">IF(B199="","",B199+K199)</f>
        <v/>
      </c>
      <c r="M199" s="22" t="str">
        <f aca="true">IF(L199="","",L199-TODAY())</f>
        <v/>
      </c>
      <c r="N199" s="27"/>
      <c r="O199" s="24"/>
      <c r="P199" s="27"/>
      <c r="Q199" s="23"/>
      <c r="R199" s="24"/>
      <c r="S199" s="20" t="str">
        <f aca="false">IF(OR(J199="",Q199=""),"",Q199-J199)</f>
        <v/>
      </c>
      <c r="T199" s="31"/>
      <c r="U199" s="32" t="str">
        <f aca="false">IF(B199="","","Yes")</f>
        <v/>
      </c>
    </row>
    <row r="200" customFormat="false" ht="25.5" hidden="false" customHeight="true" outlineLevel="0" collapsed="false">
      <c r="A200" s="15" t="str">
        <f aca="false">IF(B200="","","TP-"&amp;TEXT(ROW()-5,"0000"))</f>
        <v/>
      </c>
      <c r="B200" s="28"/>
      <c r="C200" s="29"/>
      <c r="D200" s="29"/>
      <c r="E200" s="27"/>
      <c r="F200" s="27"/>
      <c r="G200" s="27"/>
      <c r="H200" s="30"/>
      <c r="I200" s="23"/>
      <c r="J200" s="20" t="str">
        <f aca="false">IF(OR(B200="",H200="",I200=""),"",H200*I200)</f>
        <v/>
      </c>
      <c r="K200" s="30" t="n">
        <v>60</v>
      </c>
      <c r="L200" s="21" t="str">
        <f aca="false">IF(B200="","",B200+K200)</f>
        <v/>
      </c>
      <c r="M200" s="22" t="str">
        <f aca="true">IF(L200="","",L200-TODAY())</f>
        <v/>
      </c>
      <c r="N200" s="27"/>
      <c r="O200" s="24"/>
      <c r="P200" s="27"/>
      <c r="Q200" s="23"/>
      <c r="R200" s="24"/>
      <c r="S200" s="20" t="str">
        <f aca="false">IF(OR(J200="",Q200=""),"",Q200-J200)</f>
        <v/>
      </c>
      <c r="T200" s="31"/>
      <c r="U200" s="32" t="str">
        <f aca="false">IF(B200="","","Yes")</f>
        <v/>
      </c>
    </row>
    <row r="201" customFormat="false" ht="25.5" hidden="false" customHeight="true" outlineLevel="0" collapsed="false">
      <c r="A201" s="15" t="str">
        <f aca="false">IF(B201="","","TP-"&amp;TEXT(ROW()-5,"0000"))</f>
        <v/>
      </c>
      <c r="B201" s="28"/>
      <c r="C201" s="29"/>
      <c r="D201" s="29"/>
      <c r="E201" s="27"/>
      <c r="F201" s="27"/>
      <c r="G201" s="27"/>
      <c r="H201" s="30"/>
      <c r="I201" s="23"/>
      <c r="J201" s="20" t="str">
        <f aca="false">IF(OR(B201="",H201="",I201=""),"",H201*I201)</f>
        <v/>
      </c>
      <c r="K201" s="30" t="n">
        <v>60</v>
      </c>
      <c r="L201" s="21" t="str">
        <f aca="false">IF(B201="","",B201+K201)</f>
        <v/>
      </c>
      <c r="M201" s="22" t="str">
        <f aca="true">IF(L201="","",L201-TODAY())</f>
        <v/>
      </c>
      <c r="N201" s="27"/>
      <c r="O201" s="24"/>
      <c r="P201" s="27"/>
      <c r="Q201" s="23"/>
      <c r="R201" s="24"/>
      <c r="S201" s="20" t="str">
        <f aca="false">IF(OR(J201="",Q201=""),"",Q201-J201)</f>
        <v/>
      </c>
      <c r="T201" s="31"/>
      <c r="U201" s="32" t="str">
        <f aca="false">IF(B201="","","Yes")</f>
        <v/>
      </c>
    </row>
    <row r="202" customFormat="false" ht="25.5" hidden="false" customHeight="true" outlineLevel="0" collapsed="false">
      <c r="A202" s="15" t="str">
        <f aca="false">IF(B202="","","TP-"&amp;TEXT(ROW()-5,"0000"))</f>
        <v/>
      </c>
      <c r="B202" s="28"/>
      <c r="C202" s="29"/>
      <c r="D202" s="29"/>
      <c r="E202" s="27"/>
      <c r="F202" s="27"/>
      <c r="G202" s="27"/>
      <c r="H202" s="30"/>
      <c r="I202" s="23"/>
      <c r="J202" s="20" t="str">
        <f aca="false">IF(OR(B202="",H202="",I202=""),"",H202*I202)</f>
        <v/>
      </c>
      <c r="K202" s="30" t="n">
        <v>60</v>
      </c>
      <c r="L202" s="21" t="str">
        <f aca="false">IF(B202="","",B202+K202)</f>
        <v/>
      </c>
      <c r="M202" s="22" t="str">
        <f aca="true">IF(L202="","",L202-TODAY())</f>
        <v/>
      </c>
      <c r="N202" s="27"/>
      <c r="O202" s="24"/>
      <c r="P202" s="27"/>
      <c r="Q202" s="23"/>
      <c r="R202" s="24"/>
      <c r="S202" s="20" t="str">
        <f aca="false">IF(OR(J202="",Q202=""),"",Q202-J202)</f>
        <v/>
      </c>
      <c r="T202" s="31"/>
      <c r="U202" s="32" t="str">
        <f aca="false">IF(B202="","","Yes")</f>
        <v/>
      </c>
    </row>
    <row r="203" customFormat="false" ht="25.5" hidden="false" customHeight="true" outlineLevel="0" collapsed="false">
      <c r="A203" s="15" t="str">
        <f aca="false">IF(B203="","","TP-"&amp;TEXT(ROW()-5,"0000"))</f>
        <v/>
      </c>
      <c r="B203" s="28"/>
      <c r="C203" s="29"/>
      <c r="D203" s="29"/>
      <c r="E203" s="27"/>
      <c r="F203" s="27"/>
      <c r="G203" s="27"/>
      <c r="H203" s="30"/>
      <c r="I203" s="23"/>
      <c r="J203" s="20" t="str">
        <f aca="false">IF(OR(B203="",H203="",I203=""),"",H203*I203)</f>
        <v/>
      </c>
      <c r="K203" s="30" t="n">
        <v>60</v>
      </c>
      <c r="L203" s="21" t="str">
        <f aca="false">IF(B203="","",B203+K203)</f>
        <v/>
      </c>
      <c r="M203" s="22" t="str">
        <f aca="true">IF(L203="","",L203-TODAY())</f>
        <v/>
      </c>
      <c r="N203" s="27"/>
      <c r="O203" s="24"/>
      <c r="P203" s="27"/>
      <c r="Q203" s="23"/>
      <c r="R203" s="24"/>
      <c r="S203" s="20" t="str">
        <f aca="false">IF(OR(J203="",Q203=""),"",Q203-J203)</f>
        <v/>
      </c>
      <c r="T203" s="31"/>
      <c r="U203" s="32" t="str">
        <f aca="false">IF(B203="","","Yes")</f>
        <v/>
      </c>
    </row>
    <row r="204" customFormat="false" ht="25.5" hidden="false" customHeight="true" outlineLevel="0" collapsed="false">
      <c r="A204" s="15" t="str">
        <f aca="false">IF(B204="","","TP-"&amp;TEXT(ROW()-5,"0000"))</f>
        <v/>
      </c>
      <c r="B204" s="28"/>
      <c r="C204" s="29"/>
      <c r="D204" s="29"/>
      <c r="E204" s="27"/>
      <c r="F204" s="27"/>
      <c r="G204" s="27"/>
      <c r="H204" s="30"/>
      <c r="I204" s="23"/>
      <c r="J204" s="20" t="str">
        <f aca="false">IF(OR(B204="",H204="",I204=""),"",H204*I204)</f>
        <v/>
      </c>
      <c r="K204" s="30" t="n">
        <v>60</v>
      </c>
      <c r="L204" s="21" t="str">
        <f aca="false">IF(B204="","",B204+K204)</f>
        <v/>
      </c>
      <c r="M204" s="22" t="str">
        <f aca="true">IF(L204="","",L204-TODAY())</f>
        <v/>
      </c>
      <c r="N204" s="27"/>
      <c r="O204" s="24"/>
      <c r="P204" s="27"/>
      <c r="Q204" s="23"/>
      <c r="R204" s="24"/>
      <c r="S204" s="20" t="str">
        <f aca="false">IF(OR(J204="",Q204=""),"",Q204-J204)</f>
        <v/>
      </c>
      <c r="T204" s="31"/>
      <c r="U204" s="32" t="str">
        <f aca="false">IF(B204="","","Yes")</f>
        <v/>
      </c>
    </row>
    <row r="205" customFormat="false" ht="25.5" hidden="false" customHeight="true" outlineLevel="0" collapsed="false">
      <c r="A205" s="15" t="str">
        <f aca="false">IF(B205="","","TP-"&amp;TEXT(ROW()-5,"0000"))</f>
        <v/>
      </c>
      <c r="B205" s="28"/>
      <c r="C205" s="29"/>
      <c r="D205" s="29"/>
      <c r="E205" s="27"/>
      <c r="F205" s="27"/>
      <c r="G205" s="27"/>
      <c r="H205" s="30"/>
      <c r="I205" s="23"/>
      <c r="J205" s="20" t="str">
        <f aca="false">IF(OR(B205="",H205="",I205=""),"",H205*I205)</f>
        <v/>
      </c>
      <c r="K205" s="30" t="n">
        <v>60</v>
      </c>
      <c r="L205" s="21" t="str">
        <f aca="false">IF(B205="","",B205+K205)</f>
        <v/>
      </c>
      <c r="M205" s="22" t="str">
        <f aca="true">IF(L205="","",L205-TODAY())</f>
        <v/>
      </c>
      <c r="N205" s="27"/>
      <c r="O205" s="24"/>
      <c r="P205" s="27"/>
      <c r="Q205" s="23"/>
      <c r="R205" s="24"/>
      <c r="S205" s="20" t="str">
        <f aca="false">IF(OR(J205="",Q205=""),"",Q205-J205)</f>
        <v/>
      </c>
      <c r="T205" s="31"/>
      <c r="U205" s="32" t="str">
        <f aca="false">IF(B205="","","Yes")</f>
        <v/>
      </c>
    </row>
    <row r="206" customFormat="false" ht="25.5" hidden="false" customHeight="true" outlineLevel="0" collapsed="false">
      <c r="A206" s="15" t="str">
        <f aca="false">IF(B206="","","TP-"&amp;TEXT(ROW()-5,"0000"))</f>
        <v/>
      </c>
      <c r="B206" s="28"/>
      <c r="C206" s="29"/>
      <c r="D206" s="29"/>
      <c r="E206" s="27"/>
      <c r="F206" s="27"/>
      <c r="G206" s="27"/>
      <c r="H206" s="30"/>
      <c r="I206" s="23"/>
      <c r="J206" s="20" t="str">
        <f aca="false">IF(OR(B206="",H206="",I206=""),"",H206*I206)</f>
        <v/>
      </c>
      <c r="K206" s="30" t="n">
        <v>60</v>
      </c>
      <c r="L206" s="21" t="str">
        <f aca="false">IF(B206="","",B206+K206)</f>
        <v/>
      </c>
      <c r="M206" s="22" t="str">
        <f aca="true">IF(L206="","",L206-TODAY())</f>
        <v/>
      </c>
      <c r="N206" s="27"/>
      <c r="O206" s="24"/>
      <c r="P206" s="27"/>
      <c r="Q206" s="23"/>
      <c r="R206" s="24"/>
      <c r="S206" s="20" t="str">
        <f aca="false">IF(OR(J206="",Q206=""),"",Q206-J206)</f>
        <v/>
      </c>
      <c r="T206" s="31"/>
      <c r="U206" s="32" t="str">
        <f aca="false">IF(B206="","","Yes")</f>
        <v/>
      </c>
    </row>
    <row r="207" customFormat="false" ht="25.5" hidden="false" customHeight="true" outlineLevel="0" collapsed="false">
      <c r="A207" s="15" t="str">
        <f aca="false">IF(B207="","","TP-"&amp;TEXT(ROW()-5,"0000"))</f>
        <v/>
      </c>
      <c r="B207" s="28"/>
      <c r="C207" s="29"/>
      <c r="D207" s="29"/>
      <c r="E207" s="27"/>
      <c r="F207" s="27"/>
      <c r="G207" s="27"/>
      <c r="H207" s="30"/>
      <c r="I207" s="23"/>
      <c r="J207" s="20" t="str">
        <f aca="false">IF(OR(B207="",H207="",I207=""),"",H207*I207)</f>
        <v/>
      </c>
      <c r="K207" s="30" t="n">
        <v>60</v>
      </c>
      <c r="L207" s="21" t="str">
        <f aca="false">IF(B207="","",B207+K207)</f>
        <v/>
      </c>
      <c r="M207" s="22" t="str">
        <f aca="true">IF(L207="","",L207-TODAY())</f>
        <v/>
      </c>
      <c r="N207" s="27"/>
      <c r="O207" s="24"/>
      <c r="P207" s="27"/>
      <c r="Q207" s="23"/>
      <c r="R207" s="24"/>
      <c r="S207" s="20" t="str">
        <f aca="false">IF(OR(J207="",Q207=""),"",Q207-J207)</f>
        <v/>
      </c>
      <c r="T207" s="31"/>
      <c r="U207" s="32" t="str">
        <f aca="false">IF(B207="","","Yes")</f>
        <v/>
      </c>
    </row>
    <row r="208" customFormat="false" ht="25.5" hidden="false" customHeight="true" outlineLevel="0" collapsed="false">
      <c r="A208" s="15" t="str">
        <f aca="false">IF(B208="","","TP-"&amp;TEXT(ROW()-5,"0000"))</f>
        <v/>
      </c>
      <c r="B208" s="28"/>
      <c r="C208" s="29"/>
      <c r="D208" s="29"/>
      <c r="E208" s="27"/>
      <c r="F208" s="27"/>
      <c r="G208" s="27"/>
      <c r="H208" s="30"/>
      <c r="I208" s="23"/>
      <c r="J208" s="20" t="str">
        <f aca="false">IF(OR(B208="",H208="",I208=""),"",H208*I208)</f>
        <v/>
      </c>
      <c r="K208" s="30" t="n">
        <v>60</v>
      </c>
      <c r="L208" s="21" t="str">
        <f aca="false">IF(B208="","",B208+K208)</f>
        <v/>
      </c>
      <c r="M208" s="22" t="str">
        <f aca="true">IF(L208="","",L208-TODAY())</f>
        <v/>
      </c>
      <c r="N208" s="27"/>
      <c r="O208" s="24"/>
      <c r="P208" s="27"/>
      <c r="Q208" s="23"/>
      <c r="R208" s="24"/>
      <c r="S208" s="20" t="str">
        <f aca="false">IF(OR(J208="",Q208=""),"",Q208-J208)</f>
        <v/>
      </c>
      <c r="T208" s="31"/>
      <c r="U208" s="32" t="str">
        <f aca="false">IF(B208="","","Yes")</f>
        <v/>
      </c>
    </row>
    <row r="209" customFormat="false" ht="25.5" hidden="false" customHeight="true" outlineLevel="0" collapsed="false">
      <c r="A209" s="15" t="str">
        <f aca="false">IF(B209="","","TP-"&amp;TEXT(ROW()-5,"0000"))</f>
        <v/>
      </c>
      <c r="B209" s="28"/>
      <c r="C209" s="29"/>
      <c r="D209" s="29"/>
      <c r="E209" s="27"/>
      <c r="F209" s="27"/>
      <c r="G209" s="27"/>
      <c r="H209" s="30"/>
      <c r="I209" s="23"/>
      <c r="J209" s="20" t="str">
        <f aca="false">IF(OR(B209="",H209="",I209=""),"",H209*I209)</f>
        <v/>
      </c>
      <c r="K209" s="30" t="n">
        <v>60</v>
      </c>
      <c r="L209" s="21" t="str">
        <f aca="false">IF(B209="","",B209+K209)</f>
        <v/>
      </c>
      <c r="M209" s="22" t="str">
        <f aca="true">IF(L209="","",L209-TODAY())</f>
        <v/>
      </c>
      <c r="N209" s="27"/>
      <c r="O209" s="24"/>
      <c r="P209" s="27"/>
      <c r="Q209" s="23"/>
      <c r="R209" s="24"/>
      <c r="S209" s="20" t="str">
        <f aca="false">IF(OR(J209="",Q209=""),"",Q209-J209)</f>
        <v/>
      </c>
      <c r="T209" s="31"/>
      <c r="U209" s="32" t="str">
        <f aca="false">IF(B209="","","Yes")</f>
        <v/>
      </c>
    </row>
    <row r="210" customFormat="false" ht="25.5" hidden="false" customHeight="true" outlineLevel="0" collapsed="false">
      <c r="A210" s="15" t="str">
        <f aca="false">IF(B210="","","TP-"&amp;TEXT(ROW()-5,"0000"))</f>
        <v/>
      </c>
      <c r="B210" s="28"/>
      <c r="C210" s="29"/>
      <c r="D210" s="29"/>
      <c r="E210" s="27"/>
      <c r="F210" s="27"/>
      <c r="G210" s="27"/>
      <c r="H210" s="30"/>
      <c r="I210" s="23"/>
      <c r="J210" s="20" t="str">
        <f aca="false">IF(OR(B210="",H210="",I210=""),"",H210*I210)</f>
        <v/>
      </c>
      <c r="K210" s="30" t="n">
        <v>60</v>
      </c>
      <c r="L210" s="21" t="str">
        <f aca="false">IF(B210="","",B210+K210)</f>
        <v/>
      </c>
      <c r="M210" s="22" t="str">
        <f aca="true">IF(L210="","",L210-TODAY())</f>
        <v/>
      </c>
      <c r="N210" s="27"/>
      <c r="O210" s="24"/>
      <c r="P210" s="27"/>
      <c r="Q210" s="23"/>
      <c r="R210" s="24"/>
      <c r="S210" s="20" t="str">
        <f aca="false">IF(OR(J210="",Q210=""),"",Q210-J210)</f>
        <v/>
      </c>
      <c r="T210" s="31"/>
      <c r="U210" s="32" t="str">
        <f aca="false">IF(B210="","","Yes")</f>
        <v/>
      </c>
    </row>
    <row r="211" customFormat="false" ht="25.5" hidden="false" customHeight="true" outlineLevel="0" collapsed="false">
      <c r="A211" s="15" t="str">
        <f aca="false">IF(B211="","","TP-"&amp;TEXT(ROW()-5,"0000"))</f>
        <v/>
      </c>
      <c r="B211" s="28"/>
      <c r="C211" s="29"/>
      <c r="D211" s="29"/>
      <c r="E211" s="27"/>
      <c r="F211" s="27"/>
      <c r="G211" s="27"/>
      <c r="H211" s="30"/>
      <c r="I211" s="23"/>
      <c r="J211" s="20" t="str">
        <f aca="false">IF(OR(B211="",H211="",I211=""),"",H211*I211)</f>
        <v/>
      </c>
      <c r="K211" s="30" t="n">
        <v>60</v>
      </c>
      <c r="L211" s="21" t="str">
        <f aca="false">IF(B211="","",B211+K211)</f>
        <v/>
      </c>
      <c r="M211" s="22" t="str">
        <f aca="true">IF(L211="","",L211-TODAY())</f>
        <v/>
      </c>
      <c r="N211" s="27"/>
      <c r="O211" s="24"/>
      <c r="P211" s="27"/>
      <c r="Q211" s="23"/>
      <c r="R211" s="24"/>
      <c r="S211" s="20" t="str">
        <f aca="false">IF(OR(J211="",Q211=""),"",Q211-J211)</f>
        <v/>
      </c>
      <c r="T211" s="31"/>
      <c r="U211" s="32" t="str">
        <f aca="false">IF(B211="","","Yes")</f>
        <v/>
      </c>
    </row>
    <row r="212" customFormat="false" ht="25.5" hidden="false" customHeight="true" outlineLevel="0" collapsed="false">
      <c r="A212" s="15" t="str">
        <f aca="false">IF(B212="","","TP-"&amp;TEXT(ROW()-5,"0000"))</f>
        <v/>
      </c>
      <c r="B212" s="28"/>
      <c r="C212" s="29"/>
      <c r="D212" s="29"/>
      <c r="E212" s="27"/>
      <c r="F212" s="27"/>
      <c r="G212" s="27"/>
      <c r="H212" s="30"/>
      <c r="I212" s="23"/>
      <c r="J212" s="20" t="str">
        <f aca="false">IF(OR(B212="",H212="",I212=""),"",H212*I212)</f>
        <v/>
      </c>
      <c r="K212" s="30" t="n">
        <v>60</v>
      </c>
      <c r="L212" s="21" t="str">
        <f aca="false">IF(B212="","",B212+K212)</f>
        <v/>
      </c>
      <c r="M212" s="22" t="str">
        <f aca="true">IF(L212="","",L212-TODAY())</f>
        <v/>
      </c>
      <c r="N212" s="27"/>
      <c r="O212" s="24"/>
      <c r="P212" s="27"/>
      <c r="Q212" s="23"/>
      <c r="R212" s="24"/>
      <c r="S212" s="20" t="str">
        <f aca="false">IF(OR(J212="",Q212=""),"",Q212-J212)</f>
        <v/>
      </c>
      <c r="T212" s="31"/>
      <c r="U212" s="32" t="str">
        <f aca="false">IF(B212="","","Yes")</f>
        <v/>
      </c>
    </row>
    <row r="213" customFormat="false" ht="25.5" hidden="false" customHeight="true" outlineLevel="0" collapsed="false">
      <c r="A213" s="15" t="str">
        <f aca="false">IF(B213="","","TP-"&amp;TEXT(ROW()-5,"0000"))</f>
        <v/>
      </c>
      <c r="B213" s="28"/>
      <c r="C213" s="29"/>
      <c r="D213" s="29"/>
      <c r="E213" s="27"/>
      <c r="F213" s="27"/>
      <c r="G213" s="27"/>
      <c r="H213" s="30"/>
      <c r="I213" s="23"/>
      <c r="J213" s="20" t="str">
        <f aca="false">IF(OR(B213="",H213="",I213=""),"",H213*I213)</f>
        <v/>
      </c>
      <c r="K213" s="30" t="n">
        <v>60</v>
      </c>
      <c r="L213" s="21" t="str">
        <f aca="false">IF(B213="","",B213+K213)</f>
        <v/>
      </c>
      <c r="M213" s="22" t="str">
        <f aca="true">IF(L213="","",L213-TODAY())</f>
        <v/>
      </c>
      <c r="N213" s="27"/>
      <c r="O213" s="24"/>
      <c r="P213" s="27"/>
      <c r="Q213" s="23"/>
      <c r="R213" s="24"/>
      <c r="S213" s="20" t="str">
        <f aca="false">IF(OR(J213="",Q213=""),"",Q213-J213)</f>
        <v/>
      </c>
      <c r="T213" s="31"/>
      <c r="U213" s="32" t="str">
        <f aca="false">IF(B213="","","Yes")</f>
        <v/>
      </c>
    </row>
    <row r="214" customFormat="false" ht="25.5" hidden="false" customHeight="true" outlineLevel="0" collapsed="false">
      <c r="A214" s="15" t="str">
        <f aca="false">IF(B214="","","TP-"&amp;TEXT(ROW()-5,"0000"))</f>
        <v/>
      </c>
      <c r="B214" s="28"/>
      <c r="C214" s="29"/>
      <c r="D214" s="29"/>
      <c r="E214" s="27"/>
      <c r="F214" s="27"/>
      <c r="G214" s="27"/>
      <c r="H214" s="30"/>
      <c r="I214" s="23"/>
      <c r="J214" s="20" t="str">
        <f aca="false">IF(OR(B214="",H214="",I214=""),"",H214*I214)</f>
        <v/>
      </c>
      <c r="K214" s="30" t="n">
        <v>60</v>
      </c>
      <c r="L214" s="21" t="str">
        <f aca="false">IF(B214="","",B214+K214)</f>
        <v/>
      </c>
      <c r="M214" s="22" t="str">
        <f aca="true">IF(L214="","",L214-TODAY())</f>
        <v/>
      </c>
      <c r="N214" s="27"/>
      <c r="O214" s="24"/>
      <c r="P214" s="27"/>
      <c r="Q214" s="23"/>
      <c r="R214" s="24"/>
      <c r="S214" s="20" t="str">
        <f aca="false">IF(OR(J214="",Q214=""),"",Q214-J214)</f>
        <v/>
      </c>
      <c r="T214" s="31"/>
      <c r="U214" s="32" t="str">
        <f aca="false">IF(B214="","","Yes")</f>
        <v/>
      </c>
    </row>
    <row r="215" customFormat="false" ht="25.5" hidden="false" customHeight="true" outlineLevel="0" collapsed="false">
      <c r="A215" s="15" t="str">
        <f aca="false">IF(B215="","","TP-"&amp;TEXT(ROW()-5,"0000"))</f>
        <v/>
      </c>
      <c r="B215" s="28"/>
      <c r="C215" s="29"/>
      <c r="D215" s="29"/>
      <c r="E215" s="27"/>
      <c r="F215" s="27"/>
      <c r="G215" s="27"/>
      <c r="H215" s="30"/>
      <c r="I215" s="23"/>
      <c r="J215" s="20" t="str">
        <f aca="false">IF(OR(B215="",H215="",I215=""),"",H215*I215)</f>
        <v/>
      </c>
      <c r="K215" s="30" t="n">
        <v>60</v>
      </c>
      <c r="L215" s="21" t="str">
        <f aca="false">IF(B215="","",B215+K215)</f>
        <v/>
      </c>
      <c r="M215" s="22" t="str">
        <f aca="true">IF(L215="","",L215-TODAY())</f>
        <v/>
      </c>
      <c r="N215" s="27"/>
      <c r="O215" s="24"/>
      <c r="P215" s="27"/>
      <c r="Q215" s="23"/>
      <c r="R215" s="24"/>
      <c r="S215" s="20" t="str">
        <f aca="false">IF(OR(J215="",Q215=""),"",Q215-J215)</f>
        <v/>
      </c>
      <c r="T215" s="31"/>
      <c r="U215" s="32" t="str">
        <f aca="false">IF(B215="","","Yes")</f>
        <v/>
      </c>
    </row>
    <row r="216" customFormat="false" ht="25.5" hidden="false" customHeight="true" outlineLevel="0" collapsed="false">
      <c r="A216" s="15" t="str">
        <f aca="false">IF(B216="","","TP-"&amp;TEXT(ROW()-5,"0000"))</f>
        <v/>
      </c>
      <c r="B216" s="28"/>
      <c r="C216" s="29"/>
      <c r="D216" s="29"/>
      <c r="E216" s="27"/>
      <c r="F216" s="27"/>
      <c r="G216" s="27"/>
      <c r="H216" s="30"/>
      <c r="I216" s="23"/>
      <c r="J216" s="20" t="str">
        <f aca="false">IF(OR(B216="",H216="",I216=""),"",H216*I216)</f>
        <v/>
      </c>
      <c r="K216" s="30" t="n">
        <v>60</v>
      </c>
      <c r="L216" s="21" t="str">
        <f aca="false">IF(B216="","",B216+K216)</f>
        <v/>
      </c>
      <c r="M216" s="22" t="str">
        <f aca="true">IF(L216="","",L216-TODAY())</f>
        <v/>
      </c>
      <c r="N216" s="27"/>
      <c r="O216" s="24"/>
      <c r="P216" s="27"/>
      <c r="Q216" s="23"/>
      <c r="R216" s="24"/>
      <c r="S216" s="20" t="str">
        <f aca="false">IF(OR(J216="",Q216=""),"",Q216-J216)</f>
        <v/>
      </c>
      <c r="T216" s="31"/>
      <c r="U216" s="32" t="str">
        <f aca="false">IF(B216="","","Yes")</f>
        <v/>
      </c>
    </row>
    <row r="217" customFormat="false" ht="25.5" hidden="false" customHeight="true" outlineLevel="0" collapsed="false">
      <c r="A217" s="15" t="str">
        <f aca="false">IF(B217="","","TP-"&amp;TEXT(ROW()-5,"0000"))</f>
        <v/>
      </c>
      <c r="B217" s="28"/>
      <c r="C217" s="29"/>
      <c r="D217" s="29"/>
      <c r="E217" s="27"/>
      <c r="F217" s="27"/>
      <c r="G217" s="27"/>
      <c r="H217" s="30"/>
      <c r="I217" s="23"/>
      <c r="J217" s="20" t="str">
        <f aca="false">IF(OR(B217="",H217="",I217=""),"",H217*I217)</f>
        <v/>
      </c>
      <c r="K217" s="30" t="n">
        <v>60</v>
      </c>
      <c r="L217" s="21" t="str">
        <f aca="false">IF(B217="","",B217+K217)</f>
        <v/>
      </c>
      <c r="M217" s="22" t="str">
        <f aca="true">IF(L217="","",L217-TODAY())</f>
        <v/>
      </c>
      <c r="N217" s="27"/>
      <c r="O217" s="24"/>
      <c r="P217" s="27"/>
      <c r="Q217" s="23"/>
      <c r="R217" s="24"/>
      <c r="S217" s="20" t="str">
        <f aca="false">IF(OR(J217="",Q217=""),"",Q217-J217)</f>
        <v/>
      </c>
      <c r="T217" s="31"/>
      <c r="U217" s="32" t="str">
        <f aca="false">IF(B217="","","Yes")</f>
        <v/>
      </c>
    </row>
    <row r="218" customFormat="false" ht="25.5" hidden="false" customHeight="true" outlineLevel="0" collapsed="false">
      <c r="A218" s="15" t="str">
        <f aca="false">IF(B218="","","TP-"&amp;TEXT(ROW()-5,"0000"))</f>
        <v/>
      </c>
      <c r="B218" s="28"/>
      <c r="C218" s="29"/>
      <c r="D218" s="29"/>
      <c r="E218" s="27"/>
      <c r="F218" s="27"/>
      <c r="G218" s="27"/>
      <c r="H218" s="30"/>
      <c r="I218" s="23"/>
      <c r="J218" s="20" t="str">
        <f aca="false">IF(OR(B218="",H218="",I218=""),"",H218*I218)</f>
        <v/>
      </c>
      <c r="K218" s="30" t="n">
        <v>60</v>
      </c>
      <c r="L218" s="21" t="str">
        <f aca="false">IF(B218="","",B218+K218)</f>
        <v/>
      </c>
      <c r="M218" s="22" t="str">
        <f aca="true">IF(L218="","",L218-TODAY())</f>
        <v/>
      </c>
      <c r="N218" s="27"/>
      <c r="O218" s="24"/>
      <c r="P218" s="27"/>
      <c r="Q218" s="23"/>
      <c r="R218" s="24"/>
      <c r="S218" s="20" t="str">
        <f aca="false">IF(OR(J218="",Q218=""),"",Q218-J218)</f>
        <v/>
      </c>
      <c r="T218" s="31"/>
      <c r="U218" s="32" t="str">
        <f aca="false">IF(B218="","","Yes")</f>
        <v/>
      </c>
    </row>
    <row r="219" customFormat="false" ht="25.5" hidden="false" customHeight="true" outlineLevel="0" collapsed="false">
      <c r="A219" s="15" t="str">
        <f aca="false">IF(B219="","","TP-"&amp;TEXT(ROW()-5,"0000"))</f>
        <v/>
      </c>
      <c r="B219" s="28"/>
      <c r="C219" s="29"/>
      <c r="D219" s="29"/>
      <c r="E219" s="27"/>
      <c r="F219" s="27"/>
      <c r="G219" s="27"/>
      <c r="H219" s="30"/>
      <c r="I219" s="23"/>
      <c r="J219" s="20" t="str">
        <f aca="false">IF(OR(B219="",H219="",I219=""),"",H219*I219)</f>
        <v/>
      </c>
      <c r="K219" s="30" t="n">
        <v>60</v>
      </c>
      <c r="L219" s="21" t="str">
        <f aca="false">IF(B219="","",B219+K219)</f>
        <v/>
      </c>
      <c r="M219" s="22" t="str">
        <f aca="true">IF(L219="","",L219-TODAY())</f>
        <v/>
      </c>
      <c r="N219" s="27"/>
      <c r="O219" s="24"/>
      <c r="P219" s="27"/>
      <c r="Q219" s="23"/>
      <c r="R219" s="24"/>
      <c r="S219" s="20" t="str">
        <f aca="false">IF(OR(J219="",Q219=""),"",Q219-J219)</f>
        <v/>
      </c>
      <c r="T219" s="31"/>
      <c r="U219" s="32" t="str">
        <f aca="false">IF(B219="","","Yes")</f>
        <v/>
      </c>
    </row>
    <row r="220" customFormat="false" ht="25.5" hidden="false" customHeight="true" outlineLevel="0" collapsed="false">
      <c r="A220" s="15" t="str">
        <f aca="false">IF(B220="","","TP-"&amp;TEXT(ROW()-5,"0000"))</f>
        <v/>
      </c>
      <c r="B220" s="28"/>
      <c r="C220" s="29"/>
      <c r="D220" s="29"/>
      <c r="E220" s="27"/>
      <c r="F220" s="27"/>
      <c r="G220" s="27"/>
      <c r="H220" s="30"/>
      <c r="I220" s="23"/>
      <c r="J220" s="20" t="str">
        <f aca="false">IF(OR(B220="",H220="",I220=""),"",H220*I220)</f>
        <v/>
      </c>
      <c r="K220" s="30" t="n">
        <v>60</v>
      </c>
      <c r="L220" s="21" t="str">
        <f aca="false">IF(B220="","",B220+K220)</f>
        <v/>
      </c>
      <c r="M220" s="22" t="str">
        <f aca="true">IF(L220="","",L220-TODAY())</f>
        <v/>
      </c>
      <c r="N220" s="27"/>
      <c r="O220" s="24"/>
      <c r="P220" s="27"/>
      <c r="Q220" s="23"/>
      <c r="R220" s="24"/>
      <c r="S220" s="20" t="str">
        <f aca="false">IF(OR(J220="",Q220=""),"",Q220-J220)</f>
        <v/>
      </c>
      <c r="T220" s="31"/>
      <c r="U220" s="32" t="str">
        <f aca="false">IF(B220="","","Yes")</f>
        <v/>
      </c>
    </row>
    <row r="221" customFormat="false" ht="25.5" hidden="false" customHeight="true" outlineLevel="0" collapsed="false">
      <c r="A221" s="15" t="str">
        <f aca="false">IF(B221="","","TP-"&amp;TEXT(ROW()-5,"0000"))</f>
        <v/>
      </c>
      <c r="B221" s="28"/>
      <c r="C221" s="29"/>
      <c r="D221" s="29"/>
      <c r="E221" s="27"/>
      <c r="F221" s="27"/>
      <c r="G221" s="27"/>
      <c r="H221" s="30"/>
      <c r="I221" s="23"/>
      <c r="J221" s="20" t="str">
        <f aca="false">IF(OR(B221="",H221="",I221=""),"",H221*I221)</f>
        <v/>
      </c>
      <c r="K221" s="30" t="n">
        <v>60</v>
      </c>
      <c r="L221" s="21" t="str">
        <f aca="false">IF(B221="","",B221+K221)</f>
        <v/>
      </c>
      <c r="M221" s="22" t="str">
        <f aca="true">IF(L221="","",L221-TODAY())</f>
        <v/>
      </c>
      <c r="N221" s="27"/>
      <c r="O221" s="24"/>
      <c r="P221" s="27"/>
      <c r="Q221" s="23"/>
      <c r="R221" s="24"/>
      <c r="S221" s="20" t="str">
        <f aca="false">IF(OR(J221="",Q221=""),"",Q221-J221)</f>
        <v/>
      </c>
      <c r="T221" s="31"/>
      <c r="U221" s="32" t="str">
        <f aca="false">IF(B221="","","Yes")</f>
        <v/>
      </c>
    </row>
    <row r="222" customFormat="false" ht="25.5" hidden="false" customHeight="true" outlineLevel="0" collapsed="false">
      <c r="A222" s="15" t="str">
        <f aca="false">IF(B222="","","TP-"&amp;TEXT(ROW()-5,"0000"))</f>
        <v/>
      </c>
      <c r="B222" s="28"/>
      <c r="C222" s="29"/>
      <c r="D222" s="29"/>
      <c r="E222" s="27"/>
      <c r="F222" s="27"/>
      <c r="G222" s="27"/>
      <c r="H222" s="30"/>
      <c r="I222" s="23"/>
      <c r="J222" s="20" t="str">
        <f aca="false">IF(OR(B222="",H222="",I222=""),"",H222*I222)</f>
        <v/>
      </c>
      <c r="K222" s="30" t="n">
        <v>60</v>
      </c>
      <c r="L222" s="21" t="str">
        <f aca="false">IF(B222="","",B222+K222)</f>
        <v/>
      </c>
      <c r="M222" s="22" t="str">
        <f aca="true">IF(L222="","",L222-TODAY())</f>
        <v/>
      </c>
      <c r="N222" s="27"/>
      <c r="O222" s="24"/>
      <c r="P222" s="27"/>
      <c r="Q222" s="23"/>
      <c r="R222" s="24"/>
      <c r="S222" s="20" t="str">
        <f aca="false">IF(OR(J222="",Q222=""),"",Q222-J222)</f>
        <v/>
      </c>
      <c r="T222" s="31"/>
      <c r="U222" s="32" t="str">
        <f aca="false">IF(B222="","","Yes")</f>
        <v/>
      </c>
    </row>
    <row r="223" customFormat="false" ht="25.5" hidden="false" customHeight="true" outlineLevel="0" collapsed="false">
      <c r="A223" s="15" t="str">
        <f aca="false">IF(B223="","","TP-"&amp;TEXT(ROW()-5,"0000"))</f>
        <v/>
      </c>
      <c r="B223" s="28"/>
      <c r="C223" s="29"/>
      <c r="D223" s="29"/>
      <c r="E223" s="27"/>
      <c r="F223" s="27"/>
      <c r="G223" s="27"/>
      <c r="H223" s="30"/>
      <c r="I223" s="23"/>
      <c r="J223" s="20" t="str">
        <f aca="false">IF(OR(B223="",H223="",I223=""),"",H223*I223)</f>
        <v/>
      </c>
      <c r="K223" s="30" t="n">
        <v>60</v>
      </c>
      <c r="L223" s="21" t="str">
        <f aca="false">IF(B223="","",B223+K223)</f>
        <v/>
      </c>
      <c r="M223" s="22" t="str">
        <f aca="true">IF(L223="","",L223-TODAY())</f>
        <v/>
      </c>
      <c r="N223" s="27"/>
      <c r="O223" s="24"/>
      <c r="P223" s="27"/>
      <c r="Q223" s="23"/>
      <c r="R223" s="24"/>
      <c r="S223" s="20" t="str">
        <f aca="false">IF(OR(J223="",Q223=""),"",Q223-J223)</f>
        <v/>
      </c>
      <c r="T223" s="31"/>
      <c r="U223" s="32" t="str">
        <f aca="false">IF(B223="","","Yes")</f>
        <v/>
      </c>
    </row>
    <row r="224" customFormat="false" ht="25.5" hidden="false" customHeight="true" outlineLevel="0" collapsed="false">
      <c r="A224" s="15" t="str">
        <f aca="false">IF(B224="","","TP-"&amp;TEXT(ROW()-5,"0000"))</f>
        <v/>
      </c>
      <c r="B224" s="28"/>
      <c r="C224" s="29"/>
      <c r="D224" s="29"/>
      <c r="E224" s="27"/>
      <c r="F224" s="27"/>
      <c r="G224" s="27"/>
      <c r="H224" s="30"/>
      <c r="I224" s="23"/>
      <c r="J224" s="20" t="str">
        <f aca="false">IF(OR(B224="",H224="",I224=""),"",H224*I224)</f>
        <v/>
      </c>
      <c r="K224" s="30" t="n">
        <v>60</v>
      </c>
      <c r="L224" s="21" t="str">
        <f aca="false">IF(B224="","",B224+K224)</f>
        <v/>
      </c>
      <c r="M224" s="22" t="str">
        <f aca="true">IF(L224="","",L224-TODAY())</f>
        <v/>
      </c>
      <c r="N224" s="27"/>
      <c r="O224" s="24"/>
      <c r="P224" s="27"/>
      <c r="Q224" s="23"/>
      <c r="R224" s="24"/>
      <c r="S224" s="20" t="str">
        <f aca="false">IF(OR(J224="",Q224=""),"",Q224-J224)</f>
        <v/>
      </c>
      <c r="T224" s="31"/>
      <c r="U224" s="32" t="str">
        <f aca="false">IF(B224="","","Yes")</f>
        <v/>
      </c>
    </row>
    <row r="225" customFormat="false" ht="25.5" hidden="false" customHeight="true" outlineLevel="0" collapsed="false">
      <c r="A225" s="15" t="str">
        <f aca="false">IF(B225="","","TP-"&amp;TEXT(ROW()-5,"0000"))</f>
        <v/>
      </c>
      <c r="B225" s="28"/>
      <c r="C225" s="29"/>
      <c r="D225" s="29"/>
      <c r="E225" s="27"/>
      <c r="F225" s="27"/>
      <c r="G225" s="27"/>
      <c r="H225" s="30"/>
      <c r="I225" s="23"/>
      <c r="J225" s="20" t="str">
        <f aca="false">IF(OR(B225="",H225="",I225=""),"",H225*I225)</f>
        <v/>
      </c>
      <c r="K225" s="30" t="n">
        <v>60</v>
      </c>
      <c r="L225" s="21" t="str">
        <f aca="false">IF(B225="","",B225+K225)</f>
        <v/>
      </c>
      <c r="M225" s="22" t="str">
        <f aca="true">IF(L225="","",L225-TODAY())</f>
        <v/>
      </c>
      <c r="N225" s="27"/>
      <c r="O225" s="24"/>
      <c r="P225" s="27"/>
      <c r="Q225" s="23"/>
      <c r="R225" s="24"/>
      <c r="S225" s="20" t="str">
        <f aca="false">IF(OR(J225="",Q225=""),"",Q225-J225)</f>
        <v/>
      </c>
      <c r="T225" s="31"/>
      <c r="U225" s="32" t="str">
        <f aca="false">IF(B225="","","Yes")</f>
        <v/>
      </c>
    </row>
    <row r="226" customFormat="false" ht="25.5" hidden="false" customHeight="true" outlineLevel="0" collapsed="false">
      <c r="A226" s="15" t="str">
        <f aca="false">IF(B226="","","TP-"&amp;TEXT(ROW()-5,"0000"))</f>
        <v/>
      </c>
      <c r="B226" s="28"/>
      <c r="C226" s="29"/>
      <c r="D226" s="29"/>
      <c r="E226" s="27"/>
      <c r="F226" s="27"/>
      <c r="G226" s="27"/>
      <c r="H226" s="30"/>
      <c r="I226" s="23"/>
      <c r="J226" s="20" t="str">
        <f aca="false">IF(OR(B226="",H226="",I226=""),"",H226*I226)</f>
        <v/>
      </c>
      <c r="K226" s="30" t="n">
        <v>60</v>
      </c>
      <c r="L226" s="21" t="str">
        <f aca="false">IF(B226="","",B226+K226)</f>
        <v/>
      </c>
      <c r="M226" s="22" t="str">
        <f aca="true">IF(L226="","",L226-TODAY())</f>
        <v/>
      </c>
      <c r="N226" s="27"/>
      <c r="O226" s="24"/>
      <c r="P226" s="27"/>
      <c r="Q226" s="23"/>
      <c r="R226" s="24"/>
      <c r="S226" s="20" t="str">
        <f aca="false">IF(OR(J226="",Q226=""),"",Q226-J226)</f>
        <v/>
      </c>
      <c r="T226" s="31"/>
      <c r="U226" s="32" t="str">
        <f aca="false">IF(B226="","","Yes")</f>
        <v/>
      </c>
    </row>
    <row r="227" customFormat="false" ht="25.5" hidden="false" customHeight="true" outlineLevel="0" collapsed="false">
      <c r="A227" s="15" t="str">
        <f aca="false">IF(B227="","","TP-"&amp;TEXT(ROW()-5,"0000"))</f>
        <v/>
      </c>
      <c r="B227" s="28"/>
      <c r="C227" s="29"/>
      <c r="D227" s="29"/>
      <c r="E227" s="27"/>
      <c r="F227" s="27"/>
      <c r="G227" s="27"/>
      <c r="H227" s="30"/>
      <c r="I227" s="23"/>
      <c r="J227" s="20" t="str">
        <f aca="false">IF(OR(B227="",H227="",I227=""),"",H227*I227)</f>
        <v/>
      </c>
      <c r="K227" s="30" t="n">
        <v>60</v>
      </c>
      <c r="L227" s="21" t="str">
        <f aca="false">IF(B227="","",B227+K227)</f>
        <v/>
      </c>
      <c r="M227" s="22" t="str">
        <f aca="true">IF(L227="","",L227-TODAY())</f>
        <v/>
      </c>
      <c r="N227" s="27"/>
      <c r="O227" s="24"/>
      <c r="P227" s="27"/>
      <c r="Q227" s="23"/>
      <c r="R227" s="24"/>
      <c r="S227" s="20" t="str">
        <f aca="false">IF(OR(J227="",Q227=""),"",Q227-J227)</f>
        <v/>
      </c>
      <c r="T227" s="31"/>
      <c r="U227" s="32" t="str">
        <f aca="false">IF(B227="","","Yes")</f>
        <v/>
      </c>
    </row>
    <row r="228" customFormat="false" ht="25.5" hidden="false" customHeight="true" outlineLevel="0" collapsed="false">
      <c r="A228" s="15" t="str">
        <f aca="false">IF(B228="","","TP-"&amp;TEXT(ROW()-5,"0000"))</f>
        <v/>
      </c>
      <c r="B228" s="28"/>
      <c r="C228" s="29"/>
      <c r="D228" s="29"/>
      <c r="E228" s="27"/>
      <c r="F228" s="27"/>
      <c r="G228" s="27"/>
      <c r="H228" s="30"/>
      <c r="I228" s="23"/>
      <c r="J228" s="20" t="str">
        <f aca="false">IF(OR(B228="",H228="",I228=""),"",H228*I228)</f>
        <v/>
      </c>
      <c r="K228" s="30" t="n">
        <v>60</v>
      </c>
      <c r="L228" s="21" t="str">
        <f aca="false">IF(B228="","",B228+K228)</f>
        <v/>
      </c>
      <c r="M228" s="22" t="str">
        <f aca="true">IF(L228="","",L228-TODAY())</f>
        <v/>
      </c>
      <c r="N228" s="27"/>
      <c r="O228" s="24"/>
      <c r="P228" s="27"/>
      <c r="Q228" s="23"/>
      <c r="R228" s="24"/>
      <c r="S228" s="20" t="str">
        <f aca="false">IF(OR(J228="",Q228=""),"",Q228-J228)</f>
        <v/>
      </c>
      <c r="T228" s="31"/>
      <c r="U228" s="32" t="str">
        <f aca="false">IF(B228="","","Yes")</f>
        <v/>
      </c>
    </row>
    <row r="229" customFormat="false" ht="25.5" hidden="false" customHeight="true" outlineLevel="0" collapsed="false">
      <c r="A229" s="15" t="str">
        <f aca="false">IF(B229="","","TP-"&amp;TEXT(ROW()-5,"0000"))</f>
        <v/>
      </c>
      <c r="B229" s="28"/>
      <c r="C229" s="29"/>
      <c r="D229" s="29"/>
      <c r="E229" s="27"/>
      <c r="F229" s="27"/>
      <c r="G229" s="27"/>
      <c r="H229" s="30"/>
      <c r="I229" s="23"/>
      <c r="J229" s="20" t="str">
        <f aca="false">IF(OR(B229="",H229="",I229=""),"",H229*I229)</f>
        <v/>
      </c>
      <c r="K229" s="30" t="n">
        <v>60</v>
      </c>
      <c r="L229" s="21" t="str">
        <f aca="false">IF(B229="","",B229+K229)</f>
        <v/>
      </c>
      <c r="M229" s="22" t="str">
        <f aca="true">IF(L229="","",L229-TODAY())</f>
        <v/>
      </c>
      <c r="N229" s="27"/>
      <c r="O229" s="24"/>
      <c r="P229" s="27"/>
      <c r="Q229" s="23"/>
      <c r="R229" s="24"/>
      <c r="S229" s="20" t="str">
        <f aca="false">IF(OR(J229="",Q229=""),"",Q229-J229)</f>
        <v/>
      </c>
      <c r="T229" s="31"/>
      <c r="U229" s="32" t="str">
        <f aca="false">IF(B229="","","Yes")</f>
        <v/>
      </c>
    </row>
    <row r="230" customFormat="false" ht="25.5" hidden="false" customHeight="true" outlineLevel="0" collapsed="false">
      <c r="A230" s="15" t="str">
        <f aca="false">IF(B230="","","TP-"&amp;TEXT(ROW()-5,"0000"))</f>
        <v/>
      </c>
      <c r="B230" s="28"/>
      <c r="C230" s="29"/>
      <c r="D230" s="29"/>
      <c r="E230" s="27"/>
      <c r="F230" s="27"/>
      <c r="G230" s="27"/>
      <c r="H230" s="30"/>
      <c r="I230" s="23"/>
      <c r="J230" s="20" t="str">
        <f aca="false">IF(OR(B230="",H230="",I230=""),"",H230*I230)</f>
        <v/>
      </c>
      <c r="K230" s="30" t="n">
        <v>60</v>
      </c>
      <c r="L230" s="21" t="str">
        <f aca="false">IF(B230="","",B230+K230)</f>
        <v/>
      </c>
      <c r="M230" s="22" t="str">
        <f aca="true">IF(L230="","",L230-TODAY())</f>
        <v/>
      </c>
      <c r="N230" s="27"/>
      <c r="O230" s="24"/>
      <c r="P230" s="27"/>
      <c r="Q230" s="23"/>
      <c r="R230" s="24"/>
      <c r="S230" s="20" t="str">
        <f aca="false">IF(OR(J230="",Q230=""),"",Q230-J230)</f>
        <v/>
      </c>
      <c r="T230" s="31"/>
      <c r="U230" s="32" t="str">
        <f aca="false">IF(B230="","","Yes")</f>
        <v/>
      </c>
    </row>
    <row r="231" customFormat="false" ht="25.5" hidden="false" customHeight="true" outlineLevel="0" collapsed="false">
      <c r="A231" s="15" t="str">
        <f aca="false">IF(B231="","","TP-"&amp;TEXT(ROW()-5,"0000"))</f>
        <v/>
      </c>
      <c r="B231" s="28"/>
      <c r="C231" s="29"/>
      <c r="D231" s="29"/>
      <c r="E231" s="27"/>
      <c r="F231" s="27"/>
      <c r="G231" s="27"/>
      <c r="H231" s="30"/>
      <c r="I231" s="23"/>
      <c r="J231" s="20" t="str">
        <f aca="false">IF(OR(B231="",H231="",I231=""),"",H231*I231)</f>
        <v/>
      </c>
      <c r="K231" s="30" t="n">
        <v>60</v>
      </c>
      <c r="L231" s="21" t="str">
        <f aca="false">IF(B231="","",B231+K231)</f>
        <v/>
      </c>
      <c r="M231" s="22" t="str">
        <f aca="true">IF(L231="","",L231-TODAY())</f>
        <v/>
      </c>
      <c r="N231" s="27"/>
      <c r="O231" s="24"/>
      <c r="P231" s="27"/>
      <c r="Q231" s="23"/>
      <c r="R231" s="24"/>
      <c r="S231" s="20" t="str">
        <f aca="false">IF(OR(J231="",Q231=""),"",Q231-J231)</f>
        <v/>
      </c>
      <c r="T231" s="31"/>
      <c r="U231" s="32" t="str">
        <f aca="false">IF(B231="","","Yes")</f>
        <v/>
      </c>
    </row>
    <row r="232" customFormat="false" ht="25.5" hidden="false" customHeight="true" outlineLevel="0" collapsed="false">
      <c r="A232" s="15" t="str">
        <f aca="false">IF(B232="","","TP-"&amp;TEXT(ROW()-5,"0000"))</f>
        <v/>
      </c>
      <c r="B232" s="28"/>
      <c r="C232" s="29"/>
      <c r="D232" s="29"/>
      <c r="E232" s="27"/>
      <c r="F232" s="27"/>
      <c r="G232" s="27"/>
      <c r="H232" s="30"/>
      <c r="I232" s="23"/>
      <c r="J232" s="20" t="str">
        <f aca="false">IF(OR(B232="",H232="",I232=""),"",H232*I232)</f>
        <v/>
      </c>
      <c r="K232" s="30" t="n">
        <v>60</v>
      </c>
      <c r="L232" s="21" t="str">
        <f aca="false">IF(B232="","",B232+K232)</f>
        <v/>
      </c>
      <c r="M232" s="22" t="str">
        <f aca="true">IF(L232="","",L232-TODAY())</f>
        <v/>
      </c>
      <c r="N232" s="27"/>
      <c r="O232" s="24"/>
      <c r="P232" s="27"/>
      <c r="Q232" s="23"/>
      <c r="R232" s="24"/>
      <c r="S232" s="20" t="str">
        <f aca="false">IF(OR(J232="",Q232=""),"",Q232-J232)</f>
        <v/>
      </c>
      <c r="T232" s="31"/>
      <c r="U232" s="32" t="str">
        <f aca="false">IF(B232="","","Yes")</f>
        <v/>
      </c>
    </row>
    <row r="233" customFormat="false" ht="25.5" hidden="false" customHeight="true" outlineLevel="0" collapsed="false">
      <c r="A233" s="15" t="str">
        <f aca="false">IF(B233="","","TP-"&amp;TEXT(ROW()-5,"0000"))</f>
        <v/>
      </c>
      <c r="B233" s="28"/>
      <c r="C233" s="29"/>
      <c r="D233" s="29"/>
      <c r="E233" s="27"/>
      <c r="F233" s="27"/>
      <c r="G233" s="27"/>
      <c r="H233" s="30"/>
      <c r="I233" s="23"/>
      <c r="J233" s="20" t="str">
        <f aca="false">IF(OR(B233="",H233="",I233=""),"",H233*I233)</f>
        <v/>
      </c>
      <c r="K233" s="30" t="n">
        <v>60</v>
      </c>
      <c r="L233" s="21" t="str">
        <f aca="false">IF(B233="","",B233+K233)</f>
        <v/>
      </c>
      <c r="M233" s="22" t="str">
        <f aca="true">IF(L233="","",L233-TODAY())</f>
        <v/>
      </c>
      <c r="N233" s="27"/>
      <c r="O233" s="24"/>
      <c r="P233" s="27"/>
      <c r="Q233" s="23"/>
      <c r="R233" s="24"/>
      <c r="S233" s="20" t="str">
        <f aca="false">IF(OR(J233="",Q233=""),"",Q233-J233)</f>
        <v/>
      </c>
      <c r="T233" s="31"/>
      <c r="U233" s="32" t="str">
        <f aca="false">IF(B233="","","Yes")</f>
        <v/>
      </c>
    </row>
    <row r="234" customFormat="false" ht="25.5" hidden="false" customHeight="true" outlineLevel="0" collapsed="false">
      <c r="A234" s="15" t="str">
        <f aca="false">IF(B234="","","TP-"&amp;TEXT(ROW()-5,"0000"))</f>
        <v/>
      </c>
      <c r="B234" s="28"/>
      <c r="C234" s="29"/>
      <c r="D234" s="29"/>
      <c r="E234" s="27"/>
      <c r="F234" s="27"/>
      <c r="G234" s="27"/>
      <c r="H234" s="30"/>
      <c r="I234" s="23"/>
      <c r="J234" s="20" t="str">
        <f aca="false">IF(OR(B234="",H234="",I234=""),"",H234*I234)</f>
        <v/>
      </c>
      <c r="K234" s="30" t="n">
        <v>60</v>
      </c>
      <c r="L234" s="21" t="str">
        <f aca="false">IF(B234="","",B234+K234)</f>
        <v/>
      </c>
      <c r="M234" s="22" t="str">
        <f aca="true">IF(L234="","",L234-TODAY())</f>
        <v/>
      </c>
      <c r="N234" s="27"/>
      <c r="O234" s="24"/>
      <c r="P234" s="27"/>
      <c r="Q234" s="23"/>
      <c r="R234" s="24"/>
      <c r="S234" s="20" t="str">
        <f aca="false">IF(OR(J234="",Q234=""),"",Q234-J234)</f>
        <v/>
      </c>
      <c r="T234" s="31"/>
      <c r="U234" s="32" t="str">
        <f aca="false">IF(B234="","","Yes")</f>
        <v/>
      </c>
    </row>
    <row r="235" customFormat="false" ht="25.5" hidden="false" customHeight="true" outlineLevel="0" collapsed="false">
      <c r="A235" s="15" t="str">
        <f aca="false">IF(B235="","","TP-"&amp;TEXT(ROW()-5,"0000"))</f>
        <v/>
      </c>
      <c r="B235" s="28"/>
      <c r="C235" s="29"/>
      <c r="D235" s="29"/>
      <c r="E235" s="27"/>
      <c r="F235" s="27"/>
      <c r="G235" s="27"/>
      <c r="H235" s="30"/>
      <c r="I235" s="23"/>
      <c r="J235" s="20" t="str">
        <f aca="false">IF(OR(B235="",H235="",I235=""),"",H235*I235)</f>
        <v/>
      </c>
      <c r="K235" s="30" t="n">
        <v>60</v>
      </c>
      <c r="L235" s="21" t="str">
        <f aca="false">IF(B235="","",B235+K235)</f>
        <v/>
      </c>
      <c r="M235" s="22" t="str">
        <f aca="true">IF(L235="","",L235-TODAY())</f>
        <v/>
      </c>
      <c r="N235" s="27"/>
      <c r="O235" s="24"/>
      <c r="P235" s="27"/>
      <c r="Q235" s="23"/>
      <c r="R235" s="24"/>
      <c r="S235" s="20" t="str">
        <f aca="false">IF(OR(J235="",Q235=""),"",Q235-J235)</f>
        <v/>
      </c>
      <c r="T235" s="31"/>
      <c r="U235" s="32" t="str">
        <f aca="false">IF(B235="","","Yes")</f>
        <v/>
      </c>
    </row>
    <row r="236" customFormat="false" ht="25.5" hidden="false" customHeight="true" outlineLevel="0" collapsed="false">
      <c r="A236" s="15" t="str">
        <f aca="false">IF(B236="","","TP-"&amp;TEXT(ROW()-5,"0000"))</f>
        <v/>
      </c>
      <c r="B236" s="28"/>
      <c r="C236" s="29"/>
      <c r="D236" s="29"/>
      <c r="E236" s="27"/>
      <c r="F236" s="27"/>
      <c r="G236" s="27"/>
      <c r="H236" s="30"/>
      <c r="I236" s="23"/>
      <c r="J236" s="20" t="str">
        <f aca="false">IF(OR(B236="",H236="",I236=""),"",H236*I236)</f>
        <v/>
      </c>
      <c r="K236" s="30" t="n">
        <v>60</v>
      </c>
      <c r="L236" s="21" t="str">
        <f aca="false">IF(B236="","",B236+K236)</f>
        <v/>
      </c>
      <c r="M236" s="22" t="str">
        <f aca="true">IF(L236="","",L236-TODAY())</f>
        <v/>
      </c>
      <c r="N236" s="27"/>
      <c r="O236" s="24"/>
      <c r="P236" s="27"/>
      <c r="Q236" s="23"/>
      <c r="R236" s="24"/>
      <c r="S236" s="20" t="str">
        <f aca="false">IF(OR(J236="",Q236=""),"",Q236-J236)</f>
        <v/>
      </c>
      <c r="T236" s="31"/>
      <c r="U236" s="32" t="str">
        <f aca="false">IF(B236="","","Yes")</f>
        <v/>
      </c>
    </row>
    <row r="237" customFormat="false" ht="25.5" hidden="false" customHeight="true" outlineLevel="0" collapsed="false">
      <c r="A237" s="15" t="str">
        <f aca="false">IF(B237="","","TP-"&amp;TEXT(ROW()-5,"0000"))</f>
        <v/>
      </c>
      <c r="B237" s="28"/>
      <c r="C237" s="29"/>
      <c r="D237" s="29"/>
      <c r="E237" s="27"/>
      <c r="F237" s="27"/>
      <c r="G237" s="27"/>
      <c r="H237" s="30"/>
      <c r="I237" s="23"/>
      <c r="J237" s="20" t="str">
        <f aca="false">IF(OR(B237="",H237="",I237=""),"",H237*I237)</f>
        <v/>
      </c>
      <c r="K237" s="30" t="n">
        <v>60</v>
      </c>
      <c r="L237" s="21" t="str">
        <f aca="false">IF(B237="","",B237+K237)</f>
        <v/>
      </c>
      <c r="M237" s="22" t="str">
        <f aca="true">IF(L237="","",L237-TODAY())</f>
        <v/>
      </c>
      <c r="N237" s="27"/>
      <c r="O237" s="24"/>
      <c r="P237" s="27"/>
      <c r="Q237" s="23"/>
      <c r="R237" s="24"/>
      <c r="S237" s="20" t="str">
        <f aca="false">IF(OR(J237="",Q237=""),"",Q237-J237)</f>
        <v/>
      </c>
      <c r="T237" s="31"/>
      <c r="U237" s="32" t="str">
        <f aca="false">IF(B237="","","Yes")</f>
        <v/>
      </c>
    </row>
    <row r="238" customFormat="false" ht="25.5" hidden="false" customHeight="true" outlineLevel="0" collapsed="false">
      <c r="A238" s="15" t="str">
        <f aca="false">IF(B238="","","TP-"&amp;TEXT(ROW()-5,"0000"))</f>
        <v/>
      </c>
      <c r="B238" s="28"/>
      <c r="C238" s="29"/>
      <c r="D238" s="29"/>
      <c r="E238" s="27"/>
      <c r="F238" s="27"/>
      <c r="G238" s="27"/>
      <c r="H238" s="30"/>
      <c r="I238" s="23"/>
      <c r="J238" s="20" t="str">
        <f aca="false">IF(OR(B238="",H238="",I238=""),"",H238*I238)</f>
        <v/>
      </c>
      <c r="K238" s="30" t="n">
        <v>60</v>
      </c>
      <c r="L238" s="21" t="str">
        <f aca="false">IF(B238="","",B238+K238)</f>
        <v/>
      </c>
      <c r="M238" s="22" t="str">
        <f aca="true">IF(L238="","",L238-TODAY())</f>
        <v/>
      </c>
      <c r="N238" s="27"/>
      <c r="O238" s="24"/>
      <c r="P238" s="27"/>
      <c r="Q238" s="23"/>
      <c r="R238" s="24"/>
      <c r="S238" s="20" t="str">
        <f aca="false">IF(OR(J238="",Q238=""),"",Q238-J238)</f>
        <v/>
      </c>
      <c r="T238" s="31"/>
      <c r="U238" s="32" t="str">
        <f aca="false">IF(B238="","","Yes")</f>
        <v/>
      </c>
    </row>
    <row r="239" customFormat="false" ht="25.5" hidden="false" customHeight="true" outlineLevel="0" collapsed="false">
      <c r="A239" s="15" t="str">
        <f aca="false">IF(B239="","","TP-"&amp;TEXT(ROW()-5,"0000"))</f>
        <v/>
      </c>
      <c r="B239" s="28"/>
      <c r="C239" s="29"/>
      <c r="D239" s="29"/>
      <c r="E239" s="27"/>
      <c r="F239" s="27"/>
      <c r="G239" s="27"/>
      <c r="H239" s="30"/>
      <c r="I239" s="23"/>
      <c r="J239" s="20" t="str">
        <f aca="false">IF(OR(B239="",H239="",I239=""),"",H239*I239)</f>
        <v/>
      </c>
      <c r="K239" s="30" t="n">
        <v>60</v>
      </c>
      <c r="L239" s="21" t="str">
        <f aca="false">IF(B239="","",B239+K239)</f>
        <v/>
      </c>
      <c r="M239" s="22" t="str">
        <f aca="true">IF(L239="","",L239-TODAY())</f>
        <v/>
      </c>
      <c r="N239" s="27"/>
      <c r="O239" s="24"/>
      <c r="P239" s="27"/>
      <c r="Q239" s="23"/>
      <c r="R239" s="24"/>
      <c r="S239" s="20" t="str">
        <f aca="false">IF(OR(J239="",Q239=""),"",Q239-J239)</f>
        <v/>
      </c>
      <c r="T239" s="31"/>
      <c r="U239" s="32" t="str">
        <f aca="false">IF(B239="","","Yes")</f>
        <v/>
      </c>
    </row>
    <row r="240" customFormat="false" ht="25.5" hidden="false" customHeight="true" outlineLevel="0" collapsed="false">
      <c r="A240" s="15" t="str">
        <f aca="false">IF(B240="","","TP-"&amp;TEXT(ROW()-5,"0000"))</f>
        <v/>
      </c>
      <c r="B240" s="28"/>
      <c r="C240" s="29"/>
      <c r="D240" s="29"/>
      <c r="E240" s="27"/>
      <c r="F240" s="27"/>
      <c r="G240" s="27"/>
      <c r="H240" s="30"/>
      <c r="I240" s="23"/>
      <c r="J240" s="20" t="str">
        <f aca="false">IF(OR(B240="",H240="",I240=""),"",H240*I240)</f>
        <v/>
      </c>
      <c r="K240" s="30" t="n">
        <v>60</v>
      </c>
      <c r="L240" s="21" t="str">
        <f aca="false">IF(B240="","",B240+K240)</f>
        <v/>
      </c>
      <c r="M240" s="22" t="str">
        <f aca="true">IF(L240="","",L240-TODAY())</f>
        <v/>
      </c>
      <c r="N240" s="27"/>
      <c r="O240" s="24"/>
      <c r="P240" s="27"/>
      <c r="Q240" s="23"/>
      <c r="R240" s="24"/>
      <c r="S240" s="20" t="str">
        <f aca="false">IF(OR(J240="",Q240=""),"",Q240-J240)</f>
        <v/>
      </c>
      <c r="T240" s="31"/>
      <c r="U240" s="32" t="str">
        <f aca="false">IF(B240="","","Yes")</f>
        <v/>
      </c>
    </row>
    <row r="241" customFormat="false" ht="25.5" hidden="false" customHeight="true" outlineLevel="0" collapsed="false">
      <c r="A241" s="15" t="str">
        <f aca="false">IF(B241="","","TP-"&amp;TEXT(ROW()-5,"0000"))</f>
        <v/>
      </c>
      <c r="B241" s="28"/>
      <c r="C241" s="29"/>
      <c r="D241" s="29"/>
      <c r="E241" s="27"/>
      <c r="F241" s="27"/>
      <c r="G241" s="27"/>
      <c r="H241" s="30"/>
      <c r="I241" s="23"/>
      <c r="J241" s="20" t="str">
        <f aca="false">IF(OR(B241="",H241="",I241=""),"",H241*I241)</f>
        <v/>
      </c>
      <c r="K241" s="30" t="n">
        <v>60</v>
      </c>
      <c r="L241" s="21" t="str">
        <f aca="false">IF(B241="","",B241+K241)</f>
        <v/>
      </c>
      <c r="M241" s="22" t="str">
        <f aca="true">IF(L241="","",L241-TODAY())</f>
        <v/>
      </c>
      <c r="N241" s="27"/>
      <c r="O241" s="24"/>
      <c r="P241" s="27"/>
      <c r="Q241" s="23"/>
      <c r="R241" s="24"/>
      <c r="S241" s="20" t="str">
        <f aca="false">IF(OR(J241="",Q241=""),"",Q241-J241)</f>
        <v/>
      </c>
      <c r="T241" s="31"/>
      <c r="U241" s="32" t="str">
        <f aca="false">IF(B241="","","Yes")</f>
        <v/>
      </c>
    </row>
    <row r="242" customFormat="false" ht="25.5" hidden="false" customHeight="true" outlineLevel="0" collapsed="false">
      <c r="A242" s="15" t="str">
        <f aca="false">IF(B242="","","TP-"&amp;TEXT(ROW()-5,"0000"))</f>
        <v/>
      </c>
      <c r="B242" s="28"/>
      <c r="C242" s="29"/>
      <c r="D242" s="29"/>
      <c r="E242" s="27"/>
      <c r="F242" s="27"/>
      <c r="G242" s="27"/>
      <c r="H242" s="30"/>
      <c r="I242" s="23"/>
      <c r="J242" s="20" t="str">
        <f aca="false">IF(OR(B242="",H242="",I242=""),"",H242*I242)</f>
        <v/>
      </c>
      <c r="K242" s="30" t="n">
        <v>60</v>
      </c>
      <c r="L242" s="21" t="str">
        <f aca="false">IF(B242="","",B242+K242)</f>
        <v/>
      </c>
      <c r="M242" s="22" t="str">
        <f aca="true">IF(L242="","",L242-TODAY())</f>
        <v/>
      </c>
      <c r="N242" s="27"/>
      <c r="O242" s="24"/>
      <c r="P242" s="27"/>
      <c r="Q242" s="23"/>
      <c r="R242" s="24"/>
      <c r="S242" s="20" t="str">
        <f aca="false">IF(OR(J242="",Q242=""),"",Q242-J242)</f>
        <v/>
      </c>
      <c r="T242" s="31"/>
      <c r="U242" s="32" t="str">
        <f aca="false">IF(B242="","","Yes")</f>
        <v/>
      </c>
    </row>
    <row r="243" customFormat="false" ht="25.5" hidden="false" customHeight="true" outlineLevel="0" collapsed="false">
      <c r="A243" s="15" t="str">
        <f aca="false">IF(B243="","","TP-"&amp;TEXT(ROW()-5,"0000"))</f>
        <v/>
      </c>
      <c r="B243" s="28"/>
      <c r="C243" s="29"/>
      <c r="D243" s="29"/>
      <c r="E243" s="27"/>
      <c r="F243" s="27"/>
      <c r="G243" s="27"/>
      <c r="H243" s="30"/>
      <c r="I243" s="23"/>
      <c r="J243" s="20" t="str">
        <f aca="false">IF(OR(B243="",H243="",I243=""),"",H243*I243)</f>
        <v/>
      </c>
      <c r="K243" s="30" t="n">
        <v>60</v>
      </c>
      <c r="L243" s="21" t="str">
        <f aca="false">IF(B243="","",B243+K243)</f>
        <v/>
      </c>
      <c r="M243" s="22" t="str">
        <f aca="true">IF(L243="","",L243-TODAY())</f>
        <v/>
      </c>
      <c r="N243" s="27"/>
      <c r="O243" s="24"/>
      <c r="P243" s="27"/>
      <c r="Q243" s="23"/>
      <c r="R243" s="24"/>
      <c r="S243" s="20" t="str">
        <f aca="false">IF(OR(J243="",Q243=""),"",Q243-J243)</f>
        <v/>
      </c>
      <c r="T243" s="31"/>
      <c r="U243" s="32" t="str">
        <f aca="false">IF(B243="","","Yes")</f>
        <v/>
      </c>
    </row>
    <row r="244" customFormat="false" ht="25.5" hidden="false" customHeight="true" outlineLevel="0" collapsed="false">
      <c r="A244" s="15" t="str">
        <f aca="false">IF(B244="","","TP-"&amp;TEXT(ROW()-5,"0000"))</f>
        <v/>
      </c>
      <c r="B244" s="28"/>
      <c r="C244" s="29"/>
      <c r="D244" s="29"/>
      <c r="E244" s="27"/>
      <c r="F244" s="27"/>
      <c r="G244" s="27"/>
      <c r="H244" s="30"/>
      <c r="I244" s="23"/>
      <c r="J244" s="20" t="str">
        <f aca="false">IF(OR(B244="",H244="",I244=""),"",H244*I244)</f>
        <v/>
      </c>
      <c r="K244" s="30" t="n">
        <v>60</v>
      </c>
      <c r="L244" s="21" t="str">
        <f aca="false">IF(B244="","",B244+K244)</f>
        <v/>
      </c>
      <c r="M244" s="22" t="str">
        <f aca="true">IF(L244="","",L244-TODAY())</f>
        <v/>
      </c>
      <c r="N244" s="27"/>
      <c r="O244" s="24"/>
      <c r="P244" s="27"/>
      <c r="Q244" s="23"/>
      <c r="R244" s="24"/>
      <c r="S244" s="20" t="str">
        <f aca="false">IF(OR(J244="",Q244=""),"",Q244-J244)</f>
        <v/>
      </c>
      <c r="T244" s="31"/>
      <c r="U244" s="32" t="str">
        <f aca="false">IF(B244="","","Yes")</f>
        <v/>
      </c>
    </row>
    <row r="245" customFormat="false" ht="25.5" hidden="false" customHeight="true" outlineLevel="0" collapsed="false">
      <c r="A245" s="15" t="str">
        <f aca="false">IF(B245="","","TP-"&amp;TEXT(ROW()-5,"0000"))</f>
        <v/>
      </c>
      <c r="B245" s="28"/>
      <c r="C245" s="29"/>
      <c r="D245" s="29"/>
      <c r="E245" s="27"/>
      <c r="F245" s="27"/>
      <c r="G245" s="27"/>
      <c r="H245" s="30"/>
      <c r="I245" s="23"/>
      <c r="J245" s="20" t="str">
        <f aca="false">IF(OR(B245="",H245="",I245=""),"",H245*I245)</f>
        <v/>
      </c>
      <c r="K245" s="30" t="n">
        <v>60</v>
      </c>
      <c r="L245" s="21" t="str">
        <f aca="false">IF(B245="","",B245+K245)</f>
        <v/>
      </c>
      <c r="M245" s="22" t="str">
        <f aca="true">IF(L245="","",L245-TODAY())</f>
        <v/>
      </c>
      <c r="N245" s="27"/>
      <c r="O245" s="24"/>
      <c r="P245" s="27"/>
      <c r="Q245" s="23"/>
      <c r="R245" s="24"/>
      <c r="S245" s="20" t="str">
        <f aca="false">IF(OR(J245="",Q245=""),"",Q245-J245)</f>
        <v/>
      </c>
      <c r="T245" s="31"/>
      <c r="U245" s="32" t="str">
        <f aca="false">IF(B245="","","Yes")</f>
        <v/>
      </c>
    </row>
    <row r="246" customFormat="false" ht="25.5" hidden="false" customHeight="true" outlineLevel="0" collapsed="false">
      <c r="A246" s="15" t="str">
        <f aca="false">IF(B246="","","TP-"&amp;TEXT(ROW()-5,"0000"))</f>
        <v/>
      </c>
      <c r="B246" s="28"/>
      <c r="C246" s="29"/>
      <c r="D246" s="29"/>
      <c r="E246" s="27"/>
      <c r="F246" s="27"/>
      <c r="G246" s="27"/>
      <c r="H246" s="30"/>
      <c r="I246" s="23"/>
      <c r="J246" s="20" t="str">
        <f aca="false">IF(OR(B246="",H246="",I246=""),"",H246*I246)</f>
        <v/>
      </c>
      <c r="K246" s="30" t="n">
        <v>60</v>
      </c>
      <c r="L246" s="21" t="str">
        <f aca="false">IF(B246="","",B246+K246)</f>
        <v/>
      </c>
      <c r="M246" s="22" t="str">
        <f aca="true">IF(L246="","",L246-TODAY())</f>
        <v/>
      </c>
      <c r="N246" s="27"/>
      <c r="O246" s="24"/>
      <c r="P246" s="27"/>
      <c r="Q246" s="23"/>
      <c r="R246" s="24"/>
      <c r="S246" s="20" t="str">
        <f aca="false">IF(OR(J246="",Q246=""),"",Q246-J246)</f>
        <v/>
      </c>
      <c r="T246" s="31"/>
      <c r="U246" s="32" t="str">
        <f aca="false">IF(B246="","","Yes")</f>
        <v/>
      </c>
    </row>
    <row r="247" customFormat="false" ht="25.5" hidden="false" customHeight="true" outlineLevel="0" collapsed="false">
      <c r="A247" s="15" t="str">
        <f aca="false">IF(B247="","","TP-"&amp;TEXT(ROW()-5,"0000"))</f>
        <v/>
      </c>
      <c r="B247" s="28"/>
      <c r="C247" s="29"/>
      <c r="D247" s="29"/>
      <c r="E247" s="27"/>
      <c r="F247" s="27"/>
      <c r="G247" s="27"/>
      <c r="H247" s="30"/>
      <c r="I247" s="23"/>
      <c r="J247" s="20" t="str">
        <f aca="false">IF(OR(B247="",H247="",I247=""),"",H247*I247)</f>
        <v/>
      </c>
      <c r="K247" s="30" t="n">
        <v>60</v>
      </c>
      <c r="L247" s="21" t="str">
        <f aca="false">IF(B247="","",B247+K247)</f>
        <v/>
      </c>
      <c r="M247" s="22" t="str">
        <f aca="true">IF(L247="","",L247-TODAY())</f>
        <v/>
      </c>
      <c r="N247" s="27"/>
      <c r="O247" s="24"/>
      <c r="P247" s="27"/>
      <c r="Q247" s="23"/>
      <c r="R247" s="24"/>
      <c r="S247" s="20" t="str">
        <f aca="false">IF(OR(J247="",Q247=""),"",Q247-J247)</f>
        <v/>
      </c>
      <c r="T247" s="31"/>
      <c r="U247" s="32" t="str">
        <f aca="false">IF(B247="","","Yes")</f>
        <v/>
      </c>
    </row>
    <row r="248" customFormat="false" ht="25.5" hidden="false" customHeight="true" outlineLevel="0" collapsed="false">
      <c r="A248" s="15" t="str">
        <f aca="false">IF(B248="","","TP-"&amp;TEXT(ROW()-5,"0000"))</f>
        <v/>
      </c>
      <c r="B248" s="28"/>
      <c r="C248" s="29"/>
      <c r="D248" s="29"/>
      <c r="E248" s="27"/>
      <c r="F248" s="27"/>
      <c r="G248" s="27"/>
      <c r="H248" s="30"/>
      <c r="I248" s="23"/>
      <c r="J248" s="20" t="str">
        <f aca="false">IF(OR(B248="",H248="",I248=""),"",H248*I248)</f>
        <v/>
      </c>
      <c r="K248" s="30" t="n">
        <v>60</v>
      </c>
      <c r="L248" s="21" t="str">
        <f aca="false">IF(B248="","",B248+K248)</f>
        <v/>
      </c>
      <c r="M248" s="22" t="str">
        <f aca="true">IF(L248="","",L248-TODAY())</f>
        <v/>
      </c>
      <c r="N248" s="27"/>
      <c r="O248" s="24"/>
      <c r="P248" s="27"/>
      <c r="Q248" s="23"/>
      <c r="R248" s="24"/>
      <c r="S248" s="20" t="str">
        <f aca="false">IF(OR(J248="",Q248=""),"",Q248-J248)</f>
        <v/>
      </c>
      <c r="T248" s="31"/>
      <c r="U248" s="32" t="str">
        <f aca="false">IF(B248="","","Yes")</f>
        <v/>
      </c>
    </row>
    <row r="249" customFormat="false" ht="25.5" hidden="false" customHeight="true" outlineLevel="0" collapsed="false">
      <c r="A249" s="15" t="str">
        <f aca="false">IF(B249="","","TP-"&amp;TEXT(ROW()-5,"0000"))</f>
        <v/>
      </c>
      <c r="B249" s="28"/>
      <c r="C249" s="29"/>
      <c r="D249" s="29"/>
      <c r="E249" s="27"/>
      <c r="F249" s="27"/>
      <c r="G249" s="27"/>
      <c r="H249" s="30"/>
      <c r="I249" s="23"/>
      <c r="J249" s="20" t="str">
        <f aca="false">IF(OR(B249="",H249="",I249=""),"",H249*I249)</f>
        <v/>
      </c>
      <c r="K249" s="30" t="n">
        <v>60</v>
      </c>
      <c r="L249" s="21" t="str">
        <f aca="false">IF(B249="","",B249+K249)</f>
        <v/>
      </c>
      <c r="M249" s="22" t="str">
        <f aca="true">IF(L249="","",L249-TODAY())</f>
        <v/>
      </c>
      <c r="N249" s="27"/>
      <c r="O249" s="24"/>
      <c r="P249" s="27"/>
      <c r="Q249" s="23"/>
      <c r="R249" s="24"/>
      <c r="S249" s="20" t="str">
        <f aca="false">IF(OR(J249="",Q249=""),"",Q249-J249)</f>
        <v/>
      </c>
      <c r="T249" s="31"/>
      <c r="U249" s="32" t="str">
        <f aca="false">IF(B249="","","Yes")</f>
        <v/>
      </c>
    </row>
    <row r="250" customFormat="false" ht="25.5" hidden="false" customHeight="true" outlineLevel="0" collapsed="false">
      <c r="A250" s="15" t="str">
        <f aca="false">IF(B250="","","TP-"&amp;TEXT(ROW()-5,"0000"))</f>
        <v/>
      </c>
      <c r="B250" s="28"/>
      <c r="C250" s="29"/>
      <c r="D250" s="29"/>
      <c r="E250" s="27"/>
      <c r="F250" s="27"/>
      <c r="G250" s="27"/>
      <c r="H250" s="30"/>
      <c r="I250" s="23"/>
      <c r="J250" s="20" t="str">
        <f aca="false">IF(OR(B250="",H250="",I250=""),"",H250*I250)</f>
        <v/>
      </c>
      <c r="K250" s="30" t="n">
        <v>60</v>
      </c>
      <c r="L250" s="21" t="str">
        <f aca="false">IF(B250="","",B250+K250)</f>
        <v/>
      </c>
      <c r="M250" s="22" t="str">
        <f aca="true">IF(L250="","",L250-TODAY())</f>
        <v/>
      </c>
      <c r="N250" s="27"/>
      <c r="O250" s="24"/>
      <c r="P250" s="27"/>
      <c r="Q250" s="23"/>
      <c r="R250" s="24"/>
      <c r="S250" s="20" t="str">
        <f aca="false">IF(OR(J250="",Q250=""),"",Q250-J250)</f>
        <v/>
      </c>
      <c r="T250" s="31"/>
      <c r="U250" s="32" t="str">
        <f aca="false">IF(B250="","","Yes")</f>
        <v/>
      </c>
    </row>
    <row r="251" customFormat="false" ht="25.5" hidden="false" customHeight="true" outlineLevel="0" collapsed="false">
      <c r="A251" s="15" t="str">
        <f aca="false">IF(B251="","","TP-"&amp;TEXT(ROW()-5,"0000"))</f>
        <v/>
      </c>
      <c r="B251" s="28"/>
      <c r="C251" s="29"/>
      <c r="D251" s="29"/>
      <c r="E251" s="27"/>
      <c r="F251" s="27"/>
      <c r="G251" s="27"/>
      <c r="H251" s="30"/>
      <c r="I251" s="23"/>
      <c r="J251" s="20" t="str">
        <f aca="false">IF(OR(B251="",H251="",I251=""),"",H251*I251)</f>
        <v/>
      </c>
      <c r="K251" s="30" t="n">
        <v>60</v>
      </c>
      <c r="L251" s="21" t="str">
        <f aca="false">IF(B251="","",B251+K251)</f>
        <v/>
      </c>
      <c r="M251" s="22" t="str">
        <f aca="true">IF(L251="","",L251-TODAY())</f>
        <v/>
      </c>
      <c r="N251" s="27"/>
      <c r="O251" s="24"/>
      <c r="P251" s="27"/>
      <c r="Q251" s="23"/>
      <c r="R251" s="24"/>
      <c r="S251" s="20" t="str">
        <f aca="false">IF(OR(J251="",Q251=""),"",Q251-J251)</f>
        <v/>
      </c>
      <c r="T251" s="31"/>
      <c r="U251" s="32" t="str">
        <f aca="false">IF(B251="","","Yes")</f>
        <v/>
      </c>
    </row>
    <row r="252" customFormat="false" ht="25.5" hidden="false" customHeight="true" outlineLevel="0" collapsed="false">
      <c r="A252" s="15" t="str">
        <f aca="false">IF(B252="","","TP-"&amp;TEXT(ROW()-5,"0000"))</f>
        <v/>
      </c>
      <c r="B252" s="28"/>
      <c r="C252" s="29"/>
      <c r="D252" s="29"/>
      <c r="E252" s="27"/>
      <c r="F252" s="27"/>
      <c r="G252" s="27"/>
      <c r="H252" s="30"/>
      <c r="I252" s="23"/>
      <c r="J252" s="20" t="str">
        <f aca="false">IF(OR(B252="",H252="",I252=""),"",H252*I252)</f>
        <v/>
      </c>
      <c r="K252" s="30" t="n">
        <v>60</v>
      </c>
      <c r="L252" s="21" t="str">
        <f aca="false">IF(B252="","",B252+K252)</f>
        <v/>
      </c>
      <c r="M252" s="22" t="str">
        <f aca="true">IF(L252="","",L252-TODAY())</f>
        <v/>
      </c>
      <c r="N252" s="27"/>
      <c r="O252" s="24"/>
      <c r="P252" s="27"/>
      <c r="Q252" s="23"/>
      <c r="R252" s="24"/>
      <c r="S252" s="20" t="str">
        <f aca="false">IF(OR(J252="",Q252=""),"",Q252-J252)</f>
        <v/>
      </c>
      <c r="T252" s="31"/>
      <c r="U252" s="32" t="str">
        <f aca="false">IF(B252="","","Yes")</f>
        <v/>
      </c>
    </row>
    <row r="253" customFormat="false" ht="25.5" hidden="false" customHeight="true" outlineLevel="0" collapsed="false">
      <c r="A253" s="15" t="str">
        <f aca="false">IF(B253="","","TP-"&amp;TEXT(ROW()-5,"0000"))</f>
        <v/>
      </c>
      <c r="B253" s="28"/>
      <c r="C253" s="29"/>
      <c r="D253" s="29"/>
      <c r="E253" s="27"/>
      <c r="F253" s="27"/>
      <c r="G253" s="27"/>
      <c r="H253" s="30"/>
      <c r="I253" s="23"/>
      <c r="J253" s="20" t="str">
        <f aca="false">IF(OR(B253="",H253="",I253=""),"",H253*I253)</f>
        <v/>
      </c>
      <c r="K253" s="30" t="n">
        <v>60</v>
      </c>
      <c r="L253" s="21" t="str">
        <f aca="false">IF(B253="","",B253+K253)</f>
        <v/>
      </c>
      <c r="M253" s="22" t="str">
        <f aca="true">IF(L253="","",L253-TODAY())</f>
        <v/>
      </c>
      <c r="N253" s="27"/>
      <c r="O253" s="24"/>
      <c r="P253" s="27"/>
      <c r="Q253" s="23"/>
      <c r="R253" s="24"/>
      <c r="S253" s="20" t="str">
        <f aca="false">IF(OR(J253="",Q253=""),"",Q253-J253)</f>
        <v/>
      </c>
      <c r="T253" s="31"/>
      <c r="U253" s="32" t="str">
        <f aca="false">IF(B253="","","Yes")</f>
        <v/>
      </c>
    </row>
    <row r="254" customFormat="false" ht="25.5" hidden="false" customHeight="true" outlineLevel="0" collapsed="false">
      <c r="A254" s="15" t="str">
        <f aca="false">IF(B254="","","TP-"&amp;TEXT(ROW()-5,"0000"))</f>
        <v/>
      </c>
      <c r="B254" s="28"/>
      <c r="C254" s="29"/>
      <c r="D254" s="29"/>
      <c r="E254" s="27"/>
      <c r="F254" s="27"/>
      <c r="G254" s="27"/>
      <c r="H254" s="30"/>
      <c r="I254" s="23"/>
      <c r="J254" s="20" t="str">
        <f aca="false">IF(OR(B254="",H254="",I254=""),"",H254*I254)</f>
        <v/>
      </c>
      <c r="K254" s="30" t="n">
        <v>60</v>
      </c>
      <c r="L254" s="21" t="str">
        <f aca="false">IF(B254="","",B254+K254)</f>
        <v/>
      </c>
      <c r="M254" s="22" t="str">
        <f aca="true">IF(L254="","",L254-TODAY())</f>
        <v/>
      </c>
      <c r="N254" s="27"/>
      <c r="O254" s="24"/>
      <c r="P254" s="27"/>
      <c r="Q254" s="23"/>
      <c r="R254" s="24"/>
      <c r="S254" s="20" t="str">
        <f aca="false">IF(OR(J254="",Q254=""),"",Q254-J254)</f>
        <v/>
      </c>
      <c r="T254" s="31"/>
      <c r="U254" s="32" t="str">
        <f aca="false">IF(B254="","","Yes")</f>
        <v/>
      </c>
    </row>
    <row r="255" customFormat="false" ht="25.5" hidden="false" customHeight="true" outlineLevel="0" collapsed="false">
      <c r="A255" s="15" t="str">
        <f aca="false">IF(B255="","","TP-"&amp;TEXT(ROW()-5,"0000"))</f>
        <v/>
      </c>
      <c r="B255" s="28"/>
      <c r="C255" s="29"/>
      <c r="D255" s="29"/>
      <c r="E255" s="27"/>
      <c r="F255" s="27"/>
      <c r="G255" s="27"/>
      <c r="H255" s="30"/>
      <c r="I255" s="23"/>
      <c r="J255" s="20" t="str">
        <f aca="false">IF(OR(B255="",H255="",I255=""),"",H255*I255)</f>
        <v/>
      </c>
      <c r="K255" s="30" t="n">
        <v>60</v>
      </c>
      <c r="L255" s="21" t="str">
        <f aca="false">IF(B255="","",B255+K255)</f>
        <v/>
      </c>
      <c r="M255" s="22" t="str">
        <f aca="true">IF(L255="","",L255-TODAY())</f>
        <v/>
      </c>
      <c r="N255" s="27"/>
      <c r="O255" s="24"/>
      <c r="P255" s="27"/>
      <c r="Q255" s="23"/>
      <c r="R255" s="24"/>
      <c r="S255" s="20" t="str">
        <f aca="false">IF(OR(J255="",Q255=""),"",Q255-J255)</f>
        <v/>
      </c>
      <c r="T255" s="31"/>
      <c r="U255" s="32" t="str">
        <f aca="false">IF(B255="","","Yes")</f>
        <v/>
      </c>
    </row>
    <row r="256" customFormat="false" ht="25.5" hidden="false" customHeight="true" outlineLevel="0" collapsed="false">
      <c r="A256" s="15" t="str">
        <f aca="false">IF(B256="","","TP-"&amp;TEXT(ROW()-5,"0000"))</f>
        <v/>
      </c>
      <c r="B256" s="28"/>
      <c r="C256" s="29"/>
      <c r="D256" s="29"/>
      <c r="E256" s="27"/>
      <c r="F256" s="27"/>
      <c r="G256" s="27"/>
      <c r="H256" s="30"/>
      <c r="I256" s="23"/>
      <c r="J256" s="20" t="str">
        <f aca="false">IF(OR(B256="",H256="",I256=""),"",H256*I256)</f>
        <v/>
      </c>
      <c r="K256" s="30" t="n">
        <v>60</v>
      </c>
      <c r="L256" s="21" t="str">
        <f aca="false">IF(B256="","",B256+K256)</f>
        <v/>
      </c>
      <c r="M256" s="22" t="str">
        <f aca="true">IF(L256="","",L256-TODAY())</f>
        <v/>
      </c>
      <c r="N256" s="27"/>
      <c r="O256" s="24"/>
      <c r="P256" s="27"/>
      <c r="Q256" s="23"/>
      <c r="R256" s="24"/>
      <c r="S256" s="20" t="str">
        <f aca="false">IF(OR(J256="",Q256=""),"",Q256-J256)</f>
        <v/>
      </c>
      <c r="T256" s="31"/>
      <c r="U256" s="32" t="str">
        <f aca="false">IF(B256="","","Yes")</f>
        <v/>
      </c>
    </row>
    <row r="257" customFormat="false" ht="25.5" hidden="false" customHeight="true" outlineLevel="0" collapsed="false">
      <c r="A257" s="15" t="str">
        <f aca="false">IF(B257="","","TP-"&amp;TEXT(ROW()-5,"0000"))</f>
        <v/>
      </c>
      <c r="B257" s="28"/>
      <c r="C257" s="29"/>
      <c r="D257" s="29"/>
      <c r="E257" s="27"/>
      <c r="F257" s="27"/>
      <c r="G257" s="27"/>
      <c r="H257" s="30"/>
      <c r="I257" s="23"/>
      <c r="J257" s="20" t="str">
        <f aca="false">IF(OR(B257="",H257="",I257=""),"",H257*I257)</f>
        <v/>
      </c>
      <c r="K257" s="30" t="n">
        <v>60</v>
      </c>
      <c r="L257" s="21" t="str">
        <f aca="false">IF(B257="","",B257+K257)</f>
        <v/>
      </c>
      <c r="M257" s="22" t="str">
        <f aca="true">IF(L257="","",L257-TODAY())</f>
        <v/>
      </c>
      <c r="N257" s="27"/>
      <c r="O257" s="24"/>
      <c r="P257" s="27"/>
      <c r="Q257" s="23"/>
      <c r="R257" s="24"/>
      <c r="S257" s="20" t="str">
        <f aca="false">IF(OR(J257="",Q257=""),"",Q257-J257)</f>
        <v/>
      </c>
      <c r="T257" s="31"/>
      <c r="U257" s="32" t="str">
        <f aca="false">IF(B257="","","Yes")</f>
        <v/>
      </c>
    </row>
    <row r="258" customFormat="false" ht="25.5" hidden="false" customHeight="true" outlineLevel="0" collapsed="false">
      <c r="A258" s="15" t="str">
        <f aca="false">IF(B258="","","TP-"&amp;TEXT(ROW()-5,"0000"))</f>
        <v/>
      </c>
      <c r="B258" s="28"/>
      <c r="C258" s="29"/>
      <c r="D258" s="29"/>
      <c r="E258" s="27"/>
      <c r="F258" s="27"/>
      <c r="G258" s="27"/>
      <c r="H258" s="30"/>
      <c r="I258" s="23"/>
      <c r="J258" s="20" t="str">
        <f aca="false">IF(OR(B258="",H258="",I258=""),"",H258*I258)</f>
        <v/>
      </c>
      <c r="K258" s="30" t="n">
        <v>60</v>
      </c>
      <c r="L258" s="21" t="str">
        <f aca="false">IF(B258="","",B258+K258)</f>
        <v/>
      </c>
      <c r="M258" s="22" t="str">
        <f aca="true">IF(L258="","",L258-TODAY())</f>
        <v/>
      </c>
      <c r="N258" s="27"/>
      <c r="O258" s="24"/>
      <c r="P258" s="27"/>
      <c r="Q258" s="23"/>
      <c r="R258" s="24"/>
      <c r="S258" s="20" t="str">
        <f aca="false">IF(OR(J258="",Q258=""),"",Q258-J258)</f>
        <v/>
      </c>
      <c r="T258" s="31"/>
      <c r="U258" s="32" t="str">
        <f aca="false">IF(B258="","","Yes")</f>
        <v/>
      </c>
    </row>
    <row r="259" customFormat="false" ht="25.5" hidden="false" customHeight="true" outlineLevel="0" collapsed="false">
      <c r="A259" s="15" t="str">
        <f aca="false">IF(B259="","","TP-"&amp;TEXT(ROW()-5,"0000"))</f>
        <v/>
      </c>
      <c r="B259" s="28"/>
      <c r="C259" s="29"/>
      <c r="D259" s="29"/>
      <c r="E259" s="27"/>
      <c r="F259" s="27"/>
      <c r="G259" s="27"/>
      <c r="H259" s="30"/>
      <c r="I259" s="23"/>
      <c r="J259" s="20" t="str">
        <f aca="false">IF(OR(B259="",H259="",I259=""),"",H259*I259)</f>
        <v/>
      </c>
      <c r="K259" s="30" t="n">
        <v>60</v>
      </c>
      <c r="L259" s="21" t="str">
        <f aca="false">IF(B259="","",B259+K259)</f>
        <v/>
      </c>
      <c r="M259" s="22" t="str">
        <f aca="true">IF(L259="","",L259-TODAY())</f>
        <v/>
      </c>
      <c r="N259" s="27"/>
      <c r="O259" s="24"/>
      <c r="P259" s="27"/>
      <c r="Q259" s="23"/>
      <c r="R259" s="24"/>
      <c r="S259" s="20" t="str">
        <f aca="false">IF(OR(J259="",Q259=""),"",Q259-J259)</f>
        <v/>
      </c>
      <c r="T259" s="31"/>
      <c r="U259" s="32" t="str">
        <f aca="false">IF(B259="","","Yes")</f>
        <v/>
      </c>
    </row>
    <row r="260" customFormat="false" ht="25.5" hidden="false" customHeight="true" outlineLevel="0" collapsed="false">
      <c r="A260" s="15" t="str">
        <f aca="false">IF(B260="","","TP-"&amp;TEXT(ROW()-5,"0000"))</f>
        <v/>
      </c>
      <c r="B260" s="28"/>
      <c r="C260" s="29"/>
      <c r="D260" s="29"/>
      <c r="E260" s="27"/>
      <c r="F260" s="27"/>
      <c r="G260" s="27"/>
      <c r="H260" s="30"/>
      <c r="I260" s="23"/>
      <c r="J260" s="20" t="str">
        <f aca="false">IF(OR(B260="",H260="",I260=""),"",H260*I260)</f>
        <v/>
      </c>
      <c r="K260" s="30" t="n">
        <v>60</v>
      </c>
      <c r="L260" s="21" t="str">
        <f aca="false">IF(B260="","",B260+K260)</f>
        <v/>
      </c>
      <c r="M260" s="22" t="str">
        <f aca="true">IF(L260="","",L260-TODAY())</f>
        <v/>
      </c>
      <c r="N260" s="27"/>
      <c r="O260" s="24"/>
      <c r="P260" s="27"/>
      <c r="Q260" s="23"/>
      <c r="R260" s="24"/>
      <c r="S260" s="20" t="str">
        <f aca="false">IF(OR(J260="",Q260=""),"",Q260-J260)</f>
        <v/>
      </c>
      <c r="T260" s="31"/>
      <c r="U260" s="32" t="str">
        <f aca="false">IF(B260="","","Yes")</f>
        <v/>
      </c>
    </row>
    <row r="261" customFormat="false" ht="25.5" hidden="false" customHeight="true" outlineLevel="0" collapsed="false">
      <c r="A261" s="15" t="str">
        <f aca="false">IF(B261="","","TP-"&amp;TEXT(ROW()-5,"0000"))</f>
        <v/>
      </c>
      <c r="B261" s="28"/>
      <c r="C261" s="29"/>
      <c r="D261" s="29"/>
      <c r="E261" s="27"/>
      <c r="F261" s="27"/>
      <c r="G261" s="27"/>
      <c r="H261" s="30"/>
      <c r="I261" s="23"/>
      <c r="J261" s="20" t="str">
        <f aca="false">IF(OR(B261="",H261="",I261=""),"",H261*I261)</f>
        <v/>
      </c>
      <c r="K261" s="30" t="n">
        <v>60</v>
      </c>
      <c r="L261" s="21" t="str">
        <f aca="false">IF(B261="","",B261+K261)</f>
        <v/>
      </c>
      <c r="M261" s="22" t="str">
        <f aca="true">IF(L261="","",L261-TODAY())</f>
        <v/>
      </c>
      <c r="N261" s="27"/>
      <c r="O261" s="24"/>
      <c r="P261" s="27"/>
      <c r="Q261" s="23"/>
      <c r="R261" s="24"/>
      <c r="S261" s="20" t="str">
        <f aca="false">IF(OR(J261="",Q261=""),"",Q261-J261)</f>
        <v/>
      </c>
      <c r="T261" s="31"/>
      <c r="U261" s="32" t="str">
        <f aca="false">IF(B261="","","Yes")</f>
        <v/>
      </c>
    </row>
    <row r="262" customFormat="false" ht="25.5" hidden="false" customHeight="true" outlineLevel="0" collapsed="false">
      <c r="A262" s="15" t="str">
        <f aca="false">IF(B262="","","TP-"&amp;TEXT(ROW()-5,"0000"))</f>
        <v/>
      </c>
      <c r="B262" s="28"/>
      <c r="C262" s="29"/>
      <c r="D262" s="29"/>
      <c r="E262" s="27"/>
      <c r="F262" s="27"/>
      <c r="G262" s="27"/>
      <c r="H262" s="30"/>
      <c r="I262" s="23"/>
      <c r="J262" s="20" t="str">
        <f aca="false">IF(OR(B262="",H262="",I262=""),"",H262*I262)</f>
        <v/>
      </c>
      <c r="K262" s="30" t="n">
        <v>60</v>
      </c>
      <c r="L262" s="21" t="str">
        <f aca="false">IF(B262="","",B262+K262)</f>
        <v/>
      </c>
      <c r="M262" s="22" t="str">
        <f aca="true">IF(L262="","",L262-TODAY())</f>
        <v/>
      </c>
      <c r="N262" s="27"/>
      <c r="O262" s="24"/>
      <c r="P262" s="27"/>
      <c r="Q262" s="23"/>
      <c r="R262" s="24"/>
      <c r="S262" s="20" t="str">
        <f aca="false">IF(OR(J262="",Q262=""),"",Q262-J262)</f>
        <v/>
      </c>
      <c r="T262" s="31"/>
      <c r="U262" s="32" t="str">
        <f aca="false">IF(B262="","","Yes")</f>
        <v/>
      </c>
    </row>
    <row r="263" customFormat="false" ht="25.5" hidden="false" customHeight="true" outlineLevel="0" collapsed="false">
      <c r="A263" s="15" t="str">
        <f aca="false">IF(B263="","","TP-"&amp;TEXT(ROW()-5,"0000"))</f>
        <v/>
      </c>
      <c r="B263" s="28"/>
      <c r="C263" s="29"/>
      <c r="D263" s="29"/>
      <c r="E263" s="27"/>
      <c r="F263" s="27"/>
      <c r="G263" s="27"/>
      <c r="H263" s="30"/>
      <c r="I263" s="23"/>
      <c r="J263" s="20" t="str">
        <f aca="false">IF(OR(B263="",H263="",I263=""),"",H263*I263)</f>
        <v/>
      </c>
      <c r="K263" s="30" t="n">
        <v>60</v>
      </c>
      <c r="L263" s="21" t="str">
        <f aca="false">IF(B263="","",B263+K263)</f>
        <v/>
      </c>
      <c r="M263" s="22" t="str">
        <f aca="true">IF(L263="","",L263-TODAY())</f>
        <v/>
      </c>
      <c r="N263" s="27"/>
      <c r="O263" s="24"/>
      <c r="P263" s="27"/>
      <c r="Q263" s="23"/>
      <c r="R263" s="24"/>
      <c r="S263" s="20" t="str">
        <f aca="false">IF(OR(J263="",Q263=""),"",Q263-J263)</f>
        <v/>
      </c>
      <c r="T263" s="31"/>
      <c r="U263" s="32" t="str">
        <f aca="false">IF(B263="","","Yes")</f>
        <v/>
      </c>
    </row>
    <row r="264" customFormat="false" ht="25.5" hidden="false" customHeight="true" outlineLevel="0" collapsed="false">
      <c r="A264" s="15" t="str">
        <f aca="false">IF(B264="","","TP-"&amp;TEXT(ROW()-5,"0000"))</f>
        <v/>
      </c>
      <c r="B264" s="28"/>
      <c r="C264" s="29"/>
      <c r="D264" s="29"/>
      <c r="E264" s="27"/>
      <c r="F264" s="27"/>
      <c r="G264" s="27"/>
      <c r="H264" s="30"/>
      <c r="I264" s="23"/>
      <c r="J264" s="20" t="str">
        <f aca="false">IF(OR(B264="",H264="",I264=""),"",H264*I264)</f>
        <v/>
      </c>
      <c r="K264" s="30" t="n">
        <v>60</v>
      </c>
      <c r="L264" s="21" t="str">
        <f aca="false">IF(B264="","",B264+K264)</f>
        <v/>
      </c>
      <c r="M264" s="22" t="str">
        <f aca="true">IF(L264="","",L264-TODAY())</f>
        <v/>
      </c>
      <c r="N264" s="27"/>
      <c r="O264" s="24"/>
      <c r="P264" s="27"/>
      <c r="Q264" s="23"/>
      <c r="R264" s="24"/>
      <c r="S264" s="20" t="str">
        <f aca="false">IF(OR(J264="",Q264=""),"",Q264-J264)</f>
        <v/>
      </c>
      <c r="T264" s="31"/>
      <c r="U264" s="32" t="str">
        <f aca="false">IF(B264="","","Yes")</f>
        <v/>
      </c>
    </row>
    <row r="265" customFormat="false" ht="25.5" hidden="false" customHeight="true" outlineLevel="0" collapsed="false">
      <c r="A265" s="15" t="str">
        <f aca="false">IF(B265="","","TP-"&amp;TEXT(ROW()-5,"0000"))</f>
        <v/>
      </c>
      <c r="B265" s="28"/>
      <c r="C265" s="29"/>
      <c r="D265" s="29"/>
      <c r="E265" s="27"/>
      <c r="F265" s="27"/>
      <c r="G265" s="27"/>
      <c r="H265" s="30"/>
      <c r="I265" s="23"/>
      <c r="J265" s="20" t="str">
        <f aca="false">IF(OR(B265="",H265="",I265=""),"",H265*I265)</f>
        <v/>
      </c>
      <c r="K265" s="30" t="n">
        <v>60</v>
      </c>
      <c r="L265" s="21" t="str">
        <f aca="false">IF(B265="","",B265+K265)</f>
        <v/>
      </c>
      <c r="M265" s="22" t="str">
        <f aca="true">IF(L265="","",L265-TODAY())</f>
        <v/>
      </c>
      <c r="N265" s="27"/>
      <c r="O265" s="24"/>
      <c r="P265" s="27"/>
      <c r="Q265" s="23"/>
      <c r="R265" s="24"/>
      <c r="S265" s="20" t="str">
        <f aca="false">IF(OR(J265="",Q265=""),"",Q265-J265)</f>
        <v/>
      </c>
      <c r="T265" s="31"/>
      <c r="U265" s="32" t="str">
        <f aca="false">IF(B265="","","Yes")</f>
        <v/>
      </c>
    </row>
    <row r="266" customFormat="false" ht="25.5" hidden="false" customHeight="true" outlineLevel="0" collapsed="false">
      <c r="A266" s="15" t="str">
        <f aca="false">IF(B266="","","TP-"&amp;TEXT(ROW()-5,"0000"))</f>
        <v/>
      </c>
      <c r="B266" s="28"/>
      <c r="C266" s="29"/>
      <c r="D266" s="29"/>
      <c r="E266" s="27"/>
      <c r="F266" s="27"/>
      <c r="G266" s="27"/>
      <c r="H266" s="30"/>
      <c r="I266" s="23"/>
      <c r="J266" s="20" t="str">
        <f aca="false">IF(OR(B266="",H266="",I266=""),"",H266*I266)</f>
        <v/>
      </c>
      <c r="K266" s="30" t="n">
        <v>60</v>
      </c>
      <c r="L266" s="21" t="str">
        <f aca="false">IF(B266="","",B266+K266)</f>
        <v/>
      </c>
      <c r="M266" s="22" t="str">
        <f aca="true">IF(L266="","",L266-TODAY())</f>
        <v/>
      </c>
      <c r="N266" s="27"/>
      <c r="O266" s="24"/>
      <c r="P266" s="27"/>
      <c r="Q266" s="23"/>
      <c r="R266" s="24"/>
      <c r="S266" s="20" t="str">
        <f aca="false">IF(OR(J266="",Q266=""),"",Q266-J266)</f>
        <v/>
      </c>
      <c r="T266" s="31"/>
      <c r="U266" s="32" t="str">
        <f aca="false">IF(B266="","","Yes")</f>
        <v/>
      </c>
    </row>
    <row r="267" customFormat="false" ht="25.5" hidden="false" customHeight="true" outlineLevel="0" collapsed="false">
      <c r="A267" s="15" t="str">
        <f aca="false">IF(B267="","","TP-"&amp;TEXT(ROW()-5,"0000"))</f>
        <v/>
      </c>
      <c r="B267" s="28"/>
      <c r="C267" s="29"/>
      <c r="D267" s="29"/>
      <c r="E267" s="27"/>
      <c r="F267" s="27"/>
      <c r="G267" s="27"/>
      <c r="H267" s="30"/>
      <c r="I267" s="23"/>
      <c r="J267" s="20" t="str">
        <f aca="false">IF(OR(B267="",H267="",I267=""),"",H267*I267)</f>
        <v/>
      </c>
      <c r="K267" s="30" t="n">
        <v>60</v>
      </c>
      <c r="L267" s="21" t="str">
        <f aca="false">IF(B267="","",B267+K267)</f>
        <v/>
      </c>
      <c r="M267" s="22" t="str">
        <f aca="true">IF(L267="","",L267-TODAY())</f>
        <v/>
      </c>
      <c r="N267" s="27"/>
      <c r="O267" s="24"/>
      <c r="P267" s="27"/>
      <c r="Q267" s="23"/>
      <c r="R267" s="24"/>
      <c r="S267" s="20" t="str">
        <f aca="false">IF(OR(J267="",Q267=""),"",Q267-J267)</f>
        <v/>
      </c>
      <c r="T267" s="31"/>
      <c r="U267" s="32" t="str">
        <f aca="false">IF(B267="","","Yes")</f>
        <v/>
      </c>
    </row>
    <row r="268" customFormat="false" ht="25.5" hidden="false" customHeight="true" outlineLevel="0" collapsed="false">
      <c r="A268" s="15" t="str">
        <f aca="false">IF(B268="","","TP-"&amp;TEXT(ROW()-5,"0000"))</f>
        <v/>
      </c>
      <c r="B268" s="28"/>
      <c r="C268" s="29"/>
      <c r="D268" s="29"/>
      <c r="E268" s="27"/>
      <c r="F268" s="27"/>
      <c r="G268" s="27"/>
      <c r="H268" s="30"/>
      <c r="I268" s="23"/>
      <c r="J268" s="20" t="str">
        <f aca="false">IF(OR(B268="",H268="",I268=""),"",H268*I268)</f>
        <v/>
      </c>
      <c r="K268" s="30" t="n">
        <v>60</v>
      </c>
      <c r="L268" s="21" t="str">
        <f aca="false">IF(B268="","",B268+K268)</f>
        <v/>
      </c>
      <c r="M268" s="22" t="str">
        <f aca="true">IF(L268="","",L268-TODAY())</f>
        <v/>
      </c>
      <c r="N268" s="27"/>
      <c r="O268" s="24"/>
      <c r="P268" s="27"/>
      <c r="Q268" s="23"/>
      <c r="R268" s="24"/>
      <c r="S268" s="20" t="str">
        <f aca="false">IF(OR(J268="",Q268=""),"",Q268-J268)</f>
        <v/>
      </c>
      <c r="T268" s="31"/>
      <c r="U268" s="32" t="str">
        <f aca="false">IF(B268="","","Yes")</f>
        <v/>
      </c>
    </row>
    <row r="269" customFormat="false" ht="25.5" hidden="false" customHeight="true" outlineLevel="0" collapsed="false">
      <c r="A269" s="15" t="str">
        <f aca="false">IF(B269="","","TP-"&amp;TEXT(ROW()-5,"0000"))</f>
        <v/>
      </c>
      <c r="B269" s="28"/>
      <c r="C269" s="29"/>
      <c r="D269" s="29"/>
      <c r="E269" s="27"/>
      <c r="F269" s="27"/>
      <c r="G269" s="27"/>
      <c r="H269" s="30"/>
      <c r="I269" s="23"/>
      <c r="J269" s="20" t="str">
        <f aca="false">IF(OR(B269="",H269="",I269=""),"",H269*I269)</f>
        <v/>
      </c>
      <c r="K269" s="30" t="n">
        <v>60</v>
      </c>
      <c r="L269" s="21" t="str">
        <f aca="false">IF(B269="","",B269+K269)</f>
        <v/>
      </c>
      <c r="M269" s="22" t="str">
        <f aca="true">IF(L269="","",L269-TODAY())</f>
        <v/>
      </c>
      <c r="N269" s="27"/>
      <c r="O269" s="24"/>
      <c r="P269" s="27"/>
      <c r="Q269" s="23"/>
      <c r="R269" s="24"/>
      <c r="S269" s="20" t="str">
        <f aca="false">IF(OR(J269="",Q269=""),"",Q269-J269)</f>
        <v/>
      </c>
      <c r="T269" s="31"/>
      <c r="U269" s="32" t="str">
        <f aca="false">IF(B269="","","Yes")</f>
        <v/>
      </c>
    </row>
    <row r="270" customFormat="false" ht="25.5" hidden="false" customHeight="true" outlineLevel="0" collapsed="false">
      <c r="A270" s="15" t="str">
        <f aca="false">IF(B270="","","TP-"&amp;TEXT(ROW()-5,"0000"))</f>
        <v/>
      </c>
      <c r="B270" s="28"/>
      <c r="C270" s="29"/>
      <c r="D270" s="29"/>
      <c r="E270" s="27"/>
      <c r="F270" s="27"/>
      <c r="G270" s="27"/>
      <c r="H270" s="30"/>
      <c r="I270" s="23"/>
      <c r="J270" s="20" t="str">
        <f aca="false">IF(OR(B270="",H270="",I270=""),"",H270*I270)</f>
        <v/>
      </c>
      <c r="K270" s="30" t="n">
        <v>60</v>
      </c>
      <c r="L270" s="21" t="str">
        <f aca="false">IF(B270="","",B270+K270)</f>
        <v/>
      </c>
      <c r="M270" s="22" t="str">
        <f aca="true">IF(L270="","",L270-TODAY())</f>
        <v/>
      </c>
      <c r="N270" s="27"/>
      <c r="O270" s="24"/>
      <c r="P270" s="27"/>
      <c r="Q270" s="23"/>
      <c r="R270" s="24"/>
      <c r="S270" s="20" t="str">
        <f aca="false">IF(OR(J270="",Q270=""),"",Q270-J270)</f>
        <v/>
      </c>
      <c r="T270" s="31"/>
      <c r="U270" s="32" t="str">
        <f aca="false">IF(B270="","","Yes")</f>
        <v/>
      </c>
    </row>
    <row r="271" customFormat="false" ht="25.5" hidden="false" customHeight="true" outlineLevel="0" collapsed="false">
      <c r="A271" s="15" t="str">
        <f aca="false">IF(B271="","","TP-"&amp;TEXT(ROW()-5,"0000"))</f>
        <v/>
      </c>
      <c r="B271" s="28"/>
      <c r="C271" s="29"/>
      <c r="D271" s="29"/>
      <c r="E271" s="27"/>
      <c r="F271" s="27"/>
      <c r="G271" s="27"/>
      <c r="H271" s="30"/>
      <c r="I271" s="23"/>
      <c r="J271" s="20" t="str">
        <f aca="false">IF(OR(B271="",H271="",I271=""),"",H271*I271)</f>
        <v/>
      </c>
      <c r="K271" s="30" t="n">
        <v>60</v>
      </c>
      <c r="L271" s="21" t="str">
        <f aca="false">IF(B271="","",B271+K271)</f>
        <v/>
      </c>
      <c r="M271" s="22" t="str">
        <f aca="true">IF(L271="","",L271-TODAY())</f>
        <v/>
      </c>
      <c r="N271" s="27"/>
      <c r="O271" s="24"/>
      <c r="P271" s="27"/>
      <c r="Q271" s="23"/>
      <c r="R271" s="24"/>
      <c r="S271" s="20" t="str">
        <f aca="false">IF(OR(J271="",Q271=""),"",Q271-J271)</f>
        <v/>
      </c>
      <c r="T271" s="31"/>
      <c r="U271" s="32" t="str">
        <f aca="false">IF(B271="","","Yes")</f>
        <v/>
      </c>
    </row>
    <row r="272" customFormat="false" ht="25.5" hidden="false" customHeight="true" outlineLevel="0" collapsed="false">
      <c r="A272" s="15" t="str">
        <f aca="false">IF(B272="","","TP-"&amp;TEXT(ROW()-5,"0000"))</f>
        <v/>
      </c>
      <c r="B272" s="28"/>
      <c r="C272" s="29"/>
      <c r="D272" s="29"/>
      <c r="E272" s="27"/>
      <c r="F272" s="27"/>
      <c r="G272" s="27"/>
      <c r="H272" s="30"/>
      <c r="I272" s="23"/>
      <c r="J272" s="20" t="str">
        <f aca="false">IF(OR(B272="",H272="",I272=""),"",H272*I272)</f>
        <v/>
      </c>
      <c r="K272" s="30" t="n">
        <v>60</v>
      </c>
      <c r="L272" s="21" t="str">
        <f aca="false">IF(B272="","",B272+K272)</f>
        <v/>
      </c>
      <c r="M272" s="22" t="str">
        <f aca="true">IF(L272="","",L272-TODAY())</f>
        <v/>
      </c>
      <c r="N272" s="27"/>
      <c r="O272" s="24"/>
      <c r="P272" s="27"/>
      <c r="Q272" s="23"/>
      <c r="R272" s="24"/>
      <c r="S272" s="20" t="str">
        <f aca="false">IF(OR(J272="",Q272=""),"",Q272-J272)</f>
        <v/>
      </c>
      <c r="T272" s="31"/>
      <c r="U272" s="32" t="str">
        <f aca="false">IF(B272="","","Yes")</f>
        <v/>
      </c>
    </row>
    <row r="273" customFormat="false" ht="25.5" hidden="false" customHeight="true" outlineLevel="0" collapsed="false">
      <c r="A273" s="15" t="str">
        <f aca="false">IF(B273="","","TP-"&amp;TEXT(ROW()-5,"0000"))</f>
        <v/>
      </c>
      <c r="B273" s="28"/>
      <c r="C273" s="29"/>
      <c r="D273" s="29"/>
      <c r="E273" s="27"/>
      <c r="F273" s="27"/>
      <c r="G273" s="27"/>
      <c r="H273" s="30"/>
      <c r="I273" s="23"/>
      <c r="J273" s="20" t="str">
        <f aca="false">IF(OR(B273="",H273="",I273=""),"",H273*I273)</f>
        <v/>
      </c>
      <c r="K273" s="30" t="n">
        <v>60</v>
      </c>
      <c r="L273" s="21" t="str">
        <f aca="false">IF(B273="","",B273+K273)</f>
        <v/>
      </c>
      <c r="M273" s="22" t="str">
        <f aca="true">IF(L273="","",L273-TODAY())</f>
        <v/>
      </c>
      <c r="N273" s="27"/>
      <c r="O273" s="24"/>
      <c r="P273" s="27"/>
      <c r="Q273" s="23"/>
      <c r="R273" s="24"/>
      <c r="S273" s="20" t="str">
        <f aca="false">IF(OR(J273="",Q273=""),"",Q273-J273)</f>
        <v/>
      </c>
      <c r="T273" s="31"/>
      <c r="U273" s="32" t="str">
        <f aca="false">IF(B273="","","Yes")</f>
        <v/>
      </c>
    </row>
    <row r="274" customFormat="false" ht="25.5" hidden="false" customHeight="true" outlineLevel="0" collapsed="false">
      <c r="A274" s="15" t="str">
        <f aca="false">IF(B274="","","TP-"&amp;TEXT(ROW()-5,"0000"))</f>
        <v/>
      </c>
      <c r="B274" s="28"/>
      <c r="C274" s="29"/>
      <c r="D274" s="29"/>
      <c r="E274" s="27"/>
      <c r="F274" s="27"/>
      <c r="G274" s="27"/>
      <c r="H274" s="30"/>
      <c r="I274" s="23"/>
      <c r="J274" s="20" t="str">
        <f aca="false">IF(OR(B274="",H274="",I274=""),"",H274*I274)</f>
        <v/>
      </c>
      <c r="K274" s="30" t="n">
        <v>60</v>
      </c>
      <c r="L274" s="21" t="str">
        <f aca="false">IF(B274="","",B274+K274)</f>
        <v/>
      </c>
      <c r="M274" s="22" t="str">
        <f aca="true">IF(L274="","",L274-TODAY())</f>
        <v/>
      </c>
      <c r="N274" s="27"/>
      <c r="O274" s="24"/>
      <c r="P274" s="27"/>
      <c r="Q274" s="23"/>
      <c r="R274" s="24"/>
      <c r="S274" s="20" t="str">
        <f aca="false">IF(OR(J274="",Q274=""),"",Q274-J274)</f>
        <v/>
      </c>
      <c r="T274" s="31"/>
      <c r="U274" s="32" t="str">
        <f aca="false">IF(B274="","","Yes")</f>
        <v/>
      </c>
    </row>
    <row r="275" customFormat="false" ht="25.5" hidden="false" customHeight="true" outlineLevel="0" collapsed="false">
      <c r="A275" s="15" t="str">
        <f aca="false">IF(B275="","","TP-"&amp;TEXT(ROW()-5,"0000"))</f>
        <v/>
      </c>
      <c r="B275" s="28"/>
      <c r="C275" s="29"/>
      <c r="D275" s="29"/>
      <c r="E275" s="27"/>
      <c r="F275" s="27"/>
      <c r="G275" s="27"/>
      <c r="H275" s="30"/>
      <c r="I275" s="23"/>
      <c r="J275" s="20" t="str">
        <f aca="false">IF(OR(B275="",H275="",I275=""),"",H275*I275)</f>
        <v/>
      </c>
      <c r="K275" s="30" t="n">
        <v>60</v>
      </c>
      <c r="L275" s="21" t="str">
        <f aca="false">IF(B275="","",B275+K275)</f>
        <v/>
      </c>
      <c r="M275" s="22" t="str">
        <f aca="true">IF(L275="","",L275-TODAY())</f>
        <v/>
      </c>
      <c r="N275" s="27"/>
      <c r="O275" s="24"/>
      <c r="P275" s="27"/>
      <c r="Q275" s="23"/>
      <c r="R275" s="24"/>
      <c r="S275" s="20" t="str">
        <f aca="false">IF(OR(J275="",Q275=""),"",Q275-J275)</f>
        <v/>
      </c>
      <c r="T275" s="31"/>
      <c r="U275" s="32" t="str">
        <f aca="false">IF(B275="","","Yes")</f>
        <v/>
      </c>
    </row>
    <row r="276" customFormat="false" ht="25.5" hidden="false" customHeight="true" outlineLevel="0" collapsed="false">
      <c r="A276" s="15" t="str">
        <f aca="false">IF(B276="","","TP-"&amp;TEXT(ROW()-5,"0000"))</f>
        <v/>
      </c>
      <c r="B276" s="28"/>
      <c r="C276" s="29"/>
      <c r="D276" s="29"/>
      <c r="E276" s="27"/>
      <c r="F276" s="27"/>
      <c r="G276" s="27"/>
      <c r="H276" s="30"/>
      <c r="I276" s="23"/>
      <c r="J276" s="20" t="str">
        <f aca="false">IF(OR(B276="",H276="",I276=""),"",H276*I276)</f>
        <v/>
      </c>
      <c r="K276" s="30" t="n">
        <v>60</v>
      </c>
      <c r="L276" s="21" t="str">
        <f aca="false">IF(B276="","",B276+K276)</f>
        <v/>
      </c>
      <c r="M276" s="22" t="str">
        <f aca="true">IF(L276="","",L276-TODAY())</f>
        <v/>
      </c>
      <c r="N276" s="27"/>
      <c r="O276" s="24"/>
      <c r="P276" s="27"/>
      <c r="Q276" s="23"/>
      <c r="R276" s="24"/>
      <c r="S276" s="20" t="str">
        <f aca="false">IF(OR(J276="",Q276=""),"",Q276-J276)</f>
        <v/>
      </c>
      <c r="T276" s="31"/>
      <c r="U276" s="32" t="str">
        <f aca="false">IF(B276="","","Yes")</f>
        <v/>
      </c>
    </row>
    <row r="277" customFormat="false" ht="25.5" hidden="false" customHeight="true" outlineLevel="0" collapsed="false">
      <c r="A277" s="15" t="str">
        <f aca="false">IF(B277="","","TP-"&amp;TEXT(ROW()-5,"0000"))</f>
        <v/>
      </c>
      <c r="B277" s="28"/>
      <c r="C277" s="29"/>
      <c r="D277" s="29"/>
      <c r="E277" s="27"/>
      <c r="F277" s="27"/>
      <c r="G277" s="27"/>
      <c r="H277" s="30"/>
      <c r="I277" s="23"/>
      <c r="J277" s="20" t="str">
        <f aca="false">IF(OR(B277="",H277="",I277=""),"",H277*I277)</f>
        <v/>
      </c>
      <c r="K277" s="30" t="n">
        <v>60</v>
      </c>
      <c r="L277" s="21" t="str">
        <f aca="false">IF(B277="","",B277+K277)</f>
        <v/>
      </c>
      <c r="M277" s="22" t="str">
        <f aca="true">IF(L277="","",L277-TODAY())</f>
        <v/>
      </c>
      <c r="N277" s="27"/>
      <c r="O277" s="24"/>
      <c r="P277" s="27"/>
      <c r="Q277" s="23"/>
      <c r="R277" s="24"/>
      <c r="S277" s="20" t="str">
        <f aca="false">IF(OR(J277="",Q277=""),"",Q277-J277)</f>
        <v/>
      </c>
      <c r="T277" s="31"/>
      <c r="U277" s="32" t="str">
        <f aca="false">IF(B277="","","Yes")</f>
        <v/>
      </c>
    </row>
    <row r="278" customFormat="false" ht="25.5" hidden="false" customHeight="true" outlineLevel="0" collapsed="false">
      <c r="A278" s="15" t="str">
        <f aca="false">IF(B278="","","TP-"&amp;TEXT(ROW()-5,"0000"))</f>
        <v/>
      </c>
      <c r="B278" s="28"/>
      <c r="C278" s="29"/>
      <c r="D278" s="29"/>
      <c r="E278" s="27"/>
      <c r="F278" s="27"/>
      <c r="G278" s="27"/>
      <c r="H278" s="30"/>
      <c r="I278" s="23"/>
      <c r="J278" s="20" t="str">
        <f aca="false">IF(OR(B278="",H278="",I278=""),"",H278*I278)</f>
        <v/>
      </c>
      <c r="K278" s="30" t="n">
        <v>60</v>
      </c>
      <c r="L278" s="21" t="str">
        <f aca="false">IF(B278="","",B278+K278)</f>
        <v/>
      </c>
      <c r="M278" s="22" t="str">
        <f aca="true">IF(L278="","",L278-TODAY())</f>
        <v/>
      </c>
      <c r="N278" s="27"/>
      <c r="O278" s="24"/>
      <c r="P278" s="27"/>
      <c r="Q278" s="23"/>
      <c r="R278" s="24"/>
      <c r="S278" s="20" t="str">
        <f aca="false">IF(OR(J278="",Q278=""),"",Q278-J278)</f>
        <v/>
      </c>
      <c r="T278" s="31"/>
      <c r="U278" s="32" t="str">
        <f aca="false">IF(B278="","","Yes")</f>
        <v/>
      </c>
    </row>
    <row r="279" customFormat="false" ht="25.5" hidden="false" customHeight="true" outlineLevel="0" collapsed="false">
      <c r="A279" s="15" t="str">
        <f aca="false">IF(B279="","","TP-"&amp;TEXT(ROW()-5,"0000"))</f>
        <v/>
      </c>
      <c r="B279" s="28"/>
      <c r="C279" s="29"/>
      <c r="D279" s="29"/>
      <c r="E279" s="27"/>
      <c r="F279" s="27"/>
      <c r="G279" s="27"/>
      <c r="H279" s="30"/>
      <c r="I279" s="23"/>
      <c r="J279" s="20" t="str">
        <f aca="false">IF(OR(B279="",H279="",I279=""),"",H279*I279)</f>
        <v/>
      </c>
      <c r="K279" s="30" t="n">
        <v>60</v>
      </c>
      <c r="L279" s="21" t="str">
        <f aca="false">IF(B279="","",B279+K279)</f>
        <v/>
      </c>
      <c r="M279" s="22" t="str">
        <f aca="true">IF(L279="","",L279-TODAY())</f>
        <v/>
      </c>
      <c r="N279" s="27"/>
      <c r="O279" s="24"/>
      <c r="P279" s="27"/>
      <c r="Q279" s="23"/>
      <c r="R279" s="24"/>
      <c r="S279" s="20" t="str">
        <f aca="false">IF(OR(J279="",Q279=""),"",Q279-J279)</f>
        <v/>
      </c>
      <c r="T279" s="31"/>
      <c r="U279" s="32" t="str">
        <f aca="false">IF(B279="","","Yes")</f>
        <v/>
      </c>
    </row>
    <row r="280" customFormat="false" ht="25.5" hidden="false" customHeight="true" outlineLevel="0" collapsed="false">
      <c r="A280" s="15" t="str">
        <f aca="false">IF(B280="","","TP-"&amp;TEXT(ROW()-5,"0000"))</f>
        <v/>
      </c>
      <c r="B280" s="28"/>
      <c r="C280" s="29"/>
      <c r="D280" s="29"/>
      <c r="E280" s="27"/>
      <c r="F280" s="27"/>
      <c r="G280" s="27"/>
      <c r="H280" s="30"/>
      <c r="I280" s="23"/>
      <c r="J280" s="20" t="str">
        <f aca="false">IF(OR(B280="",H280="",I280=""),"",H280*I280)</f>
        <v/>
      </c>
      <c r="K280" s="30" t="n">
        <v>60</v>
      </c>
      <c r="L280" s="21" t="str">
        <f aca="false">IF(B280="","",B280+K280)</f>
        <v/>
      </c>
      <c r="M280" s="22" t="str">
        <f aca="true">IF(L280="","",L280-TODAY())</f>
        <v/>
      </c>
      <c r="N280" s="27"/>
      <c r="O280" s="24"/>
      <c r="P280" s="27"/>
      <c r="Q280" s="23"/>
      <c r="R280" s="24"/>
      <c r="S280" s="20" t="str">
        <f aca="false">IF(OR(J280="",Q280=""),"",Q280-J280)</f>
        <v/>
      </c>
      <c r="T280" s="31"/>
      <c r="U280" s="32" t="str">
        <f aca="false">IF(B280="","","Yes")</f>
        <v/>
      </c>
    </row>
    <row r="281" customFormat="false" ht="25.5" hidden="false" customHeight="true" outlineLevel="0" collapsed="false">
      <c r="A281" s="15" t="str">
        <f aca="false">IF(B281="","","TP-"&amp;TEXT(ROW()-5,"0000"))</f>
        <v/>
      </c>
      <c r="B281" s="28"/>
      <c r="C281" s="29"/>
      <c r="D281" s="29"/>
      <c r="E281" s="27"/>
      <c r="F281" s="27"/>
      <c r="G281" s="27"/>
      <c r="H281" s="30"/>
      <c r="I281" s="23"/>
      <c r="J281" s="20" t="str">
        <f aca="false">IF(OR(B281="",H281="",I281=""),"",H281*I281)</f>
        <v/>
      </c>
      <c r="K281" s="30" t="n">
        <v>60</v>
      </c>
      <c r="L281" s="21" t="str">
        <f aca="false">IF(B281="","",B281+K281)</f>
        <v/>
      </c>
      <c r="M281" s="22" t="str">
        <f aca="true">IF(L281="","",L281-TODAY())</f>
        <v/>
      </c>
      <c r="N281" s="27"/>
      <c r="O281" s="24"/>
      <c r="P281" s="27"/>
      <c r="Q281" s="23"/>
      <c r="R281" s="24"/>
      <c r="S281" s="20" t="str">
        <f aca="false">IF(OR(J281="",Q281=""),"",Q281-J281)</f>
        <v/>
      </c>
      <c r="T281" s="31"/>
      <c r="U281" s="32" t="str">
        <f aca="false">IF(B281="","","Yes")</f>
        <v/>
      </c>
    </row>
    <row r="282" customFormat="false" ht="25.5" hidden="false" customHeight="true" outlineLevel="0" collapsed="false">
      <c r="A282" s="15" t="str">
        <f aca="false">IF(B282="","","TP-"&amp;TEXT(ROW()-5,"0000"))</f>
        <v/>
      </c>
      <c r="B282" s="28"/>
      <c r="C282" s="29"/>
      <c r="D282" s="29"/>
      <c r="E282" s="27"/>
      <c r="F282" s="27"/>
      <c r="G282" s="27"/>
      <c r="H282" s="30"/>
      <c r="I282" s="23"/>
      <c r="J282" s="20" t="str">
        <f aca="false">IF(OR(B282="",H282="",I282=""),"",H282*I282)</f>
        <v/>
      </c>
      <c r="K282" s="30" t="n">
        <v>60</v>
      </c>
      <c r="L282" s="21" t="str">
        <f aca="false">IF(B282="","",B282+K282)</f>
        <v/>
      </c>
      <c r="M282" s="22" t="str">
        <f aca="true">IF(L282="","",L282-TODAY())</f>
        <v/>
      </c>
      <c r="N282" s="27"/>
      <c r="O282" s="24"/>
      <c r="P282" s="27"/>
      <c r="Q282" s="23"/>
      <c r="R282" s="24"/>
      <c r="S282" s="20" t="str">
        <f aca="false">IF(OR(J282="",Q282=""),"",Q282-J282)</f>
        <v/>
      </c>
      <c r="T282" s="31"/>
      <c r="U282" s="32" t="str">
        <f aca="false">IF(B282="","","Yes")</f>
        <v/>
      </c>
    </row>
    <row r="283" customFormat="false" ht="25.5" hidden="false" customHeight="true" outlineLevel="0" collapsed="false">
      <c r="A283" s="15" t="str">
        <f aca="false">IF(B283="","","TP-"&amp;TEXT(ROW()-5,"0000"))</f>
        <v/>
      </c>
      <c r="B283" s="28"/>
      <c r="C283" s="29"/>
      <c r="D283" s="29"/>
      <c r="E283" s="27"/>
      <c r="F283" s="27"/>
      <c r="G283" s="27"/>
      <c r="H283" s="30"/>
      <c r="I283" s="23"/>
      <c r="J283" s="20" t="str">
        <f aca="false">IF(OR(B283="",H283="",I283=""),"",H283*I283)</f>
        <v/>
      </c>
      <c r="K283" s="30" t="n">
        <v>60</v>
      </c>
      <c r="L283" s="21" t="str">
        <f aca="false">IF(B283="","",B283+K283)</f>
        <v/>
      </c>
      <c r="M283" s="22" t="str">
        <f aca="true">IF(L283="","",L283-TODAY())</f>
        <v/>
      </c>
      <c r="N283" s="27"/>
      <c r="O283" s="24"/>
      <c r="P283" s="27"/>
      <c r="Q283" s="23"/>
      <c r="R283" s="24"/>
      <c r="S283" s="20" t="str">
        <f aca="false">IF(OR(J283="",Q283=""),"",Q283-J283)</f>
        <v/>
      </c>
      <c r="T283" s="31"/>
      <c r="U283" s="32" t="str">
        <f aca="false">IF(B283="","","Yes")</f>
        <v/>
      </c>
    </row>
    <row r="284" customFormat="false" ht="25.5" hidden="false" customHeight="true" outlineLevel="0" collapsed="false">
      <c r="A284" s="15" t="str">
        <f aca="false">IF(B284="","","TP-"&amp;TEXT(ROW()-5,"0000"))</f>
        <v/>
      </c>
      <c r="B284" s="28"/>
      <c r="C284" s="29"/>
      <c r="D284" s="29"/>
      <c r="E284" s="27"/>
      <c r="F284" s="27"/>
      <c r="G284" s="27"/>
      <c r="H284" s="30"/>
      <c r="I284" s="23"/>
      <c r="J284" s="20" t="str">
        <f aca="false">IF(OR(B284="",H284="",I284=""),"",H284*I284)</f>
        <v/>
      </c>
      <c r="K284" s="30" t="n">
        <v>60</v>
      </c>
      <c r="L284" s="21" t="str">
        <f aca="false">IF(B284="","",B284+K284)</f>
        <v/>
      </c>
      <c r="M284" s="22" t="str">
        <f aca="true">IF(L284="","",L284-TODAY())</f>
        <v/>
      </c>
      <c r="N284" s="27"/>
      <c r="O284" s="24"/>
      <c r="P284" s="27"/>
      <c r="Q284" s="23"/>
      <c r="R284" s="24"/>
      <c r="S284" s="20" t="str">
        <f aca="false">IF(OR(J284="",Q284=""),"",Q284-J284)</f>
        <v/>
      </c>
      <c r="T284" s="31"/>
      <c r="U284" s="32" t="str">
        <f aca="false">IF(B284="","","Yes")</f>
        <v/>
      </c>
    </row>
    <row r="285" customFormat="false" ht="25.5" hidden="false" customHeight="true" outlineLevel="0" collapsed="false">
      <c r="A285" s="15" t="str">
        <f aca="false">IF(B285="","","TP-"&amp;TEXT(ROW()-5,"0000"))</f>
        <v/>
      </c>
      <c r="B285" s="28"/>
      <c r="C285" s="29"/>
      <c r="D285" s="29"/>
      <c r="E285" s="27"/>
      <c r="F285" s="27"/>
      <c r="G285" s="27"/>
      <c r="H285" s="30"/>
      <c r="I285" s="23"/>
      <c r="J285" s="20" t="str">
        <f aca="false">IF(OR(B285="",H285="",I285=""),"",H285*I285)</f>
        <v/>
      </c>
      <c r="K285" s="30" t="n">
        <v>60</v>
      </c>
      <c r="L285" s="21" t="str">
        <f aca="false">IF(B285="","",B285+K285)</f>
        <v/>
      </c>
      <c r="M285" s="22" t="str">
        <f aca="true">IF(L285="","",L285-TODAY())</f>
        <v/>
      </c>
      <c r="N285" s="27"/>
      <c r="O285" s="24"/>
      <c r="P285" s="27"/>
      <c r="Q285" s="23"/>
      <c r="R285" s="24"/>
      <c r="S285" s="20" t="str">
        <f aca="false">IF(OR(J285="",Q285=""),"",Q285-J285)</f>
        <v/>
      </c>
      <c r="T285" s="31"/>
      <c r="U285" s="32" t="str">
        <f aca="false">IF(B285="","","Yes")</f>
        <v/>
      </c>
    </row>
    <row r="286" customFormat="false" ht="25.5" hidden="false" customHeight="true" outlineLevel="0" collapsed="false">
      <c r="A286" s="15" t="str">
        <f aca="false">IF(B286="","","TP-"&amp;TEXT(ROW()-5,"0000"))</f>
        <v/>
      </c>
      <c r="B286" s="28"/>
      <c r="C286" s="29"/>
      <c r="D286" s="29"/>
      <c r="E286" s="27"/>
      <c r="F286" s="27"/>
      <c r="G286" s="27"/>
      <c r="H286" s="30"/>
      <c r="I286" s="23"/>
      <c r="J286" s="20" t="str">
        <f aca="false">IF(OR(B286="",H286="",I286=""),"",H286*I286)</f>
        <v/>
      </c>
      <c r="K286" s="30" t="n">
        <v>60</v>
      </c>
      <c r="L286" s="21" t="str">
        <f aca="false">IF(B286="","",B286+K286)</f>
        <v/>
      </c>
      <c r="M286" s="22" t="str">
        <f aca="true">IF(L286="","",L286-TODAY())</f>
        <v/>
      </c>
      <c r="N286" s="27"/>
      <c r="O286" s="24"/>
      <c r="P286" s="27"/>
      <c r="Q286" s="23"/>
      <c r="R286" s="24"/>
      <c r="S286" s="20" t="str">
        <f aca="false">IF(OR(J286="",Q286=""),"",Q286-J286)</f>
        <v/>
      </c>
      <c r="T286" s="31"/>
      <c r="U286" s="32" t="str">
        <f aca="false">IF(B286="","","Yes")</f>
        <v/>
      </c>
    </row>
    <row r="287" customFormat="false" ht="25.5" hidden="false" customHeight="true" outlineLevel="0" collapsed="false">
      <c r="A287" s="15" t="str">
        <f aca="false">IF(B287="","","TP-"&amp;TEXT(ROW()-5,"0000"))</f>
        <v/>
      </c>
      <c r="B287" s="28"/>
      <c r="C287" s="29"/>
      <c r="D287" s="29"/>
      <c r="E287" s="27"/>
      <c r="F287" s="27"/>
      <c r="G287" s="27"/>
      <c r="H287" s="30"/>
      <c r="I287" s="23"/>
      <c r="J287" s="20" t="str">
        <f aca="false">IF(OR(B287="",H287="",I287=""),"",H287*I287)</f>
        <v/>
      </c>
      <c r="K287" s="30" t="n">
        <v>60</v>
      </c>
      <c r="L287" s="21" t="str">
        <f aca="false">IF(B287="","",B287+K287)</f>
        <v/>
      </c>
      <c r="M287" s="22" t="str">
        <f aca="true">IF(L287="","",L287-TODAY())</f>
        <v/>
      </c>
      <c r="N287" s="27"/>
      <c r="O287" s="24"/>
      <c r="P287" s="27"/>
      <c r="Q287" s="23"/>
      <c r="R287" s="24"/>
      <c r="S287" s="20" t="str">
        <f aca="false">IF(OR(J287="",Q287=""),"",Q287-J287)</f>
        <v/>
      </c>
      <c r="T287" s="31"/>
      <c r="U287" s="32" t="str">
        <f aca="false">IF(B287="","","Yes")</f>
        <v/>
      </c>
    </row>
    <row r="288" customFormat="false" ht="25.5" hidden="false" customHeight="true" outlineLevel="0" collapsed="false">
      <c r="A288" s="15" t="str">
        <f aca="false">IF(B288="","","TP-"&amp;TEXT(ROW()-5,"0000"))</f>
        <v/>
      </c>
      <c r="B288" s="28"/>
      <c r="C288" s="29"/>
      <c r="D288" s="29"/>
      <c r="E288" s="27"/>
      <c r="F288" s="27"/>
      <c r="G288" s="27"/>
      <c r="H288" s="30"/>
      <c r="I288" s="23"/>
      <c r="J288" s="20" t="str">
        <f aca="false">IF(OR(B288="",H288="",I288=""),"",H288*I288)</f>
        <v/>
      </c>
      <c r="K288" s="30" t="n">
        <v>60</v>
      </c>
      <c r="L288" s="21" t="str">
        <f aca="false">IF(B288="","",B288+K288)</f>
        <v/>
      </c>
      <c r="M288" s="22" t="str">
        <f aca="true">IF(L288="","",L288-TODAY())</f>
        <v/>
      </c>
      <c r="N288" s="27"/>
      <c r="O288" s="24"/>
      <c r="P288" s="27"/>
      <c r="Q288" s="23"/>
      <c r="R288" s="24"/>
      <c r="S288" s="20" t="str">
        <f aca="false">IF(OR(J288="",Q288=""),"",Q288-J288)</f>
        <v/>
      </c>
      <c r="T288" s="31"/>
      <c r="U288" s="32" t="str">
        <f aca="false">IF(B288="","","Yes")</f>
        <v/>
      </c>
    </row>
    <row r="289" customFormat="false" ht="25.5" hidden="false" customHeight="true" outlineLevel="0" collapsed="false">
      <c r="A289" s="15" t="str">
        <f aca="false">IF(B289="","","TP-"&amp;TEXT(ROW()-5,"0000"))</f>
        <v/>
      </c>
      <c r="B289" s="28"/>
      <c r="C289" s="29"/>
      <c r="D289" s="29"/>
      <c r="E289" s="27"/>
      <c r="F289" s="27"/>
      <c r="G289" s="27"/>
      <c r="H289" s="30"/>
      <c r="I289" s="23"/>
      <c r="J289" s="20" t="str">
        <f aca="false">IF(OR(B289="",H289="",I289=""),"",H289*I289)</f>
        <v/>
      </c>
      <c r="K289" s="30" t="n">
        <v>60</v>
      </c>
      <c r="L289" s="21" t="str">
        <f aca="false">IF(B289="","",B289+K289)</f>
        <v/>
      </c>
      <c r="M289" s="22" t="str">
        <f aca="true">IF(L289="","",L289-TODAY())</f>
        <v/>
      </c>
      <c r="N289" s="27"/>
      <c r="O289" s="24"/>
      <c r="P289" s="27"/>
      <c r="Q289" s="23"/>
      <c r="R289" s="24"/>
      <c r="S289" s="20" t="str">
        <f aca="false">IF(OR(J289="",Q289=""),"",Q289-J289)</f>
        <v/>
      </c>
      <c r="T289" s="31"/>
      <c r="U289" s="32" t="str">
        <f aca="false">IF(B289="","","Yes")</f>
        <v/>
      </c>
    </row>
    <row r="290" customFormat="false" ht="25.5" hidden="false" customHeight="true" outlineLevel="0" collapsed="false">
      <c r="A290" s="15" t="str">
        <f aca="false">IF(B290="","","TP-"&amp;TEXT(ROW()-5,"0000"))</f>
        <v/>
      </c>
      <c r="B290" s="28"/>
      <c r="C290" s="29"/>
      <c r="D290" s="29"/>
      <c r="E290" s="27"/>
      <c r="F290" s="27"/>
      <c r="G290" s="27"/>
      <c r="H290" s="30"/>
      <c r="I290" s="23"/>
      <c r="J290" s="20" t="str">
        <f aca="false">IF(OR(B290="",H290="",I290=""),"",H290*I290)</f>
        <v/>
      </c>
      <c r="K290" s="30" t="n">
        <v>60</v>
      </c>
      <c r="L290" s="21" t="str">
        <f aca="false">IF(B290="","",B290+K290)</f>
        <v/>
      </c>
      <c r="M290" s="22" t="str">
        <f aca="true">IF(L290="","",L290-TODAY())</f>
        <v/>
      </c>
      <c r="N290" s="27"/>
      <c r="O290" s="24"/>
      <c r="P290" s="27"/>
      <c r="Q290" s="23"/>
      <c r="R290" s="24"/>
      <c r="S290" s="20" t="str">
        <f aca="false">IF(OR(J290="",Q290=""),"",Q290-J290)</f>
        <v/>
      </c>
      <c r="T290" s="31"/>
      <c r="U290" s="32" t="str">
        <f aca="false">IF(B290="","","Yes")</f>
        <v/>
      </c>
    </row>
    <row r="291" customFormat="false" ht="25.5" hidden="false" customHeight="true" outlineLevel="0" collapsed="false">
      <c r="A291" s="15" t="str">
        <f aca="false">IF(B291="","","TP-"&amp;TEXT(ROW()-5,"0000"))</f>
        <v/>
      </c>
      <c r="B291" s="28"/>
      <c r="C291" s="29"/>
      <c r="D291" s="29"/>
      <c r="E291" s="27"/>
      <c r="F291" s="27"/>
      <c r="G291" s="27"/>
      <c r="H291" s="30"/>
      <c r="I291" s="23"/>
      <c r="J291" s="20" t="str">
        <f aca="false">IF(OR(B291="",H291="",I291=""),"",H291*I291)</f>
        <v/>
      </c>
      <c r="K291" s="30" t="n">
        <v>60</v>
      </c>
      <c r="L291" s="21" t="str">
        <f aca="false">IF(B291="","",B291+K291)</f>
        <v/>
      </c>
      <c r="M291" s="22" t="str">
        <f aca="true">IF(L291="","",L291-TODAY())</f>
        <v/>
      </c>
      <c r="N291" s="27"/>
      <c r="O291" s="24"/>
      <c r="P291" s="27"/>
      <c r="Q291" s="23"/>
      <c r="R291" s="24"/>
      <c r="S291" s="20" t="str">
        <f aca="false">IF(OR(J291="",Q291=""),"",Q291-J291)</f>
        <v/>
      </c>
      <c r="T291" s="31"/>
      <c r="U291" s="32" t="str">
        <f aca="false">IF(B291="","","Yes")</f>
        <v/>
      </c>
    </row>
    <row r="292" customFormat="false" ht="25.5" hidden="false" customHeight="true" outlineLevel="0" collapsed="false">
      <c r="A292" s="15" t="str">
        <f aca="false">IF(B292="","","TP-"&amp;TEXT(ROW()-5,"0000"))</f>
        <v/>
      </c>
      <c r="B292" s="28"/>
      <c r="C292" s="29"/>
      <c r="D292" s="29"/>
      <c r="E292" s="27"/>
      <c r="F292" s="27"/>
      <c r="G292" s="27"/>
      <c r="H292" s="30"/>
      <c r="I292" s="23"/>
      <c r="J292" s="20" t="str">
        <f aca="false">IF(OR(B292="",H292="",I292=""),"",H292*I292)</f>
        <v/>
      </c>
      <c r="K292" s="30" t="n">
        <v>60</v>
      </c>
      <c r="L292" s="21" t="str">
        <f aca="false">IF(B292="","",B292+K292)</f>
        <v/>
      </c>
      <c r="M292" s="22" t="str">
        <f aca="true">IF(L292="","",L292-TODAY())</f>
        <v/>
      </c>
      <c r="N292" s="27"/>
      <c r="O292" s="24"/>
      <c r="P292" s="27"/>
      <c r="Q292" s="23"/>
      <c r="R292" s="24"/>
      <c r="S292" s="20" t="str">
        <f aca="false">IF(OR(J292="",Q292=""),"",Q292-J292)</f>
        <v/>
      </c>
      <c r="T292" s="31"/>
      <c r="U292" s="32" t="str">
        <f aca="false">IF(B292="","","Yes")</f>
        <v/>
      </c>
    </row>
    <row r="293" customFormat="false" ht="25.5" hidden="false" customHeight="true" outlineLevel="0" collapsed="false">
      <c r="A293" s="15" t="str">
        <f aca="false">IF(B293="","","TP-"&amp;TEXT(ROW()-5,"0000"))</f>
        <v/>
      </c>
      <c r="B293" s="28"/>
      <c r="C293" s="29"/>
      <c r="D293" s="29"/>
      <c r="E293" s="27"/>
      <c r="F293" s="27"/>
      <c r="G293" s="27"/>
      <c r="H293" s="30"/>
      <c r="I293" s="23"/>
      <c r="J293" s="20" t="str">
        <f aca="false">IF(OR(B293="",H293="",I293=""),"",H293*I293)</f>
        <v/>
      </c>
      <c r="K293" s="30" t="n">
        <v>60</v>
      </c>
      <c r="L293" s="21" t="str">
        <f aca="false">IF(B293="","",B293+K293)</f>
        <v/>
      </c>
      <c r="M293" s="22" t="str">
        <f aca="true">IF(L293="","",L293-TODAY())</f>
        <v/>
      </c>
      <c r="N293" s="27"/>
      <c r="O293" s="24"/>
      <c r="P293" s="27"/>
      <c r="Q293" s="23"/>
      <c r="R293" s="24"/>
      <c r="S293" s="20" t="str">
        <f aca="false">IF(OR(J293="",Q293=""),"",Q293-J293)</f>
        <v/>
      </c>
      <c r="T293" s="31"/>
      <c r="U293" s="32" t="str">
        <f aca="false">IF(B293="","","Yes")</f>
        <v/>
      </c>
    </row>
    <row r="294" customFormat="false" ht="25.5" hidden="false" customHeight="true" outlineLevel="0" collapsed="false">
      <c r="A294" s="15" t="str">
        <f aca="false">IF(B294="","","TP-"&amp;TEXT(ROW()-5,"0000"))</f>
        <v/>
      </c>
      <c r="B294" s="28"/>
      <c r="C294" s="29"/>
      <c r="D294" s="29"/>
      <c r="E294" s="27"/>
      <c r="F294" s="27"/>
      <c r="G294" s="27"/>
      <c r="H294" s="30"/>
      <c r="I294" s="23"/>
      <c r="J294" s="20" t="str">
        <f aca="false">IF(OR(B294="",H294="",I294=""),"",H294*I294)</f>
        <v/>
      </c>
      <c r="K294" s="30" t="n">
        <v>60</v>
      </c>
      <c r="L294" s="21" t="str">
        <f aca="false">IF(B294="","",B294+K294)</f>
        <v/>
      </c>
      <c r="M294" s="22" t="str">
        <f aca="true">IF(L294="","",L294-TODAY())</f>
        <v/>
      </c>
      <c r="N294" s="27"/>
      <c r="O294" s="24"/>
      <c r="P294" s="27"/>
      <c r="Q294" s="23"/>
      <c r="R294" s="24"/>
      <c r="S294" s="20" t="str">
        <f aca="false">IF(OR(J294="",Q294=""),"",Q294-J294)</f>
        <v/>
      </c>
      <c r="T294" s="31"/>
      <c r="U294" s="32" t="str">
        <f aca="false">IF(B294="","","Yes")</f>
        <v/>
      </c>
    </row>
    <row r="295" customFormat="false" ht="25.5" hidden="false" customHeight="true" outlineLevel="0" collapsed="false">
      <c r="A295" s="15" t="str">
        <f aca="false">IF(B295="","","TP-"&amp;TEXT(ROW()-5,"0000"))</f>
        <v/>
      </c>
      <c r="B295" s="28"/>
      <c r="C295" s="29"/>
      <c r="D295" s="29"/>
      <c r="E295" s="27"/>
      <c r="F295" s="27"/>
      <c r="G295" s="27"/>
      <c r="H295" s="30"/>
      <c r="I295" s="23"/>
      <c r="J295" s="20" t="str">
        <f aca="false">IF(OR(B295="",H295="",I295=""),"",H295*I295)</f>
        <v/>
      </c>
      <c r="K295" s="30" t="n">
        <v>60</v>
      </c>
      <c r="L295" s="21" t="str">
        <f aca="false">IF(B295="","",B295+K295)</f>
        <v/>
      </c>
      <c r="M295" s="22" t="str">
        <f aca="true">IF(L295="","",L295-TODAY())</f>
        <v/>
      </c>
      <c r="N295" s="27"/>
      <c r="O295" s="24"/>
      <c r="P295" s="27"/>
      <c r="Q295" s="23"/>
      <c r="R295" s="24"/>
      <c r="S295" s="20" t="str">
        <f aca="false">IF(OR(J295="",Q295=""),"",Q295-J295)</f>
        <v/>
      </c>
      <c r="T295" s="31"/>
      <c r="U295" s="32" t="str">
        <f aca="false">IF(B295="","","Yes")</f>
        <v/>
      </c>
    </row>
    <row r="296" customFormat="false" ht="25.5" hidden="false" customHeight="true" outlineLevel="0" collapsed="false">
      <c r="A296" s="15" t="str">
        <f aca="false">IF(B296="","","TP-"&amp;TEXT(ROW()-5,"0000"))</f>
        <v/>
      </c>
      <c r="B296" s="28"/>
      <c r="C296" s="29"/>
      <c r="D296" s="29"/>
      <c r="E296" s="27"/>
      <c r="F296" s="27"/>
      <c r="G296" s="27"/>
      <c r="H296" s="30"/>
      <c r="I296" s="23"/>
      <c r="J296" s="20" t="str">
        <f aca="false">IF(OR(B296="",H296="",I296=""),"",H296*I296)</f>
        <v/>
      </c>
      <c r="K296" s="30" t="n">
        <v>60</v>
      </c>
      <c r="L296" s="21" t="str">
        <f aca="false">IF(B296="","",B296+K296)</f>
        <v/>
      </c>
      <c r="M296" s="22" t="str">
        <f aca="true">IF(L296="","",L296-TODAY())</f>
        <v/>
      </c>
      <c r="N296" s="27"/>
      <c r="O296" s="24"/>
      <c r="P296" s="27"/>
      <c r="Q296" s="23"/>
      <c r="R296" s="24"/>
      <c r="S296" s="20" t="str">
        <f aca="false">IF(OR(J296="",Q296=""),"",Q296-J296)</f>
        <v/>
      </c>
      <c r="T296" s="31"/>
      <c r="U296" s="32" t="str">
        <f aca="false">IF(B296="","","Yes")</f>
        <v/>
      </c>
    </row>
    <row r="297" customFormat="false" ht="25.5" hidden="false" customHeight="true" outlineLevel="0" collapsed="false">
      <c r="A297" s="15" t="str">
        <f aca="false">IF(B297="","","TP-"&amp;TEXT(ROW()-5,"0000"))</f>
        <v/>
      </c>
      <c r="B297" s="28"/>
      <c r="C297" s="29"/>
      <c r="D297" s="29"/>
      <c r="E297" s="27"/>
      <c r="F297" s="27"/>
      <c r="G297" s="27"/>
      <c r="H297" s="30"/>
      <c r="I297" s="23"/>
      <c r="J297" s="20" t="str">
        <f aca="false">IF(OR(B297="",H297="",I297=""),"",H297*I297)</f>
        <v/>
      </c>
      <c r="K297" s="30" t="n">
        <v>60</v>
      </c>
      <c r="L297" s="21" t="str">
        <f aca="false">IF(B297="","",B297+K297)</f>
        <v/>
      </c>
      <c r="M297" s="22" t="str">
        <f aca="true">IF(L297="","",L297-TODAY())</f>
        <v/>
      </c>
      <c r="N297" s="27"/>
      <c r="O297" s="24"/>
      <c r="P297" s="27"/>
      <c r="Q297" s="23"/>
      <c r="R297" s="24"/>
      <c r="S297" s="20" t="str">
        <f aca="false">IF(OR(J297="",Q297=""),"",Q297-J297)</f>
        <v/>
      </c>
      <c r="T297" s="31"/>
      <c r="U297" s="32" t="str">
        <f aca="false">IF(B297="","","Yes")</f>
        <v/>
      </c>
    </row>
    <row r="298" customFormat="false" ht="25.5" hidden="false" customHeight="true" outlineLevel="0" collapsed="false">
      <c r="A298" s="15" t="str">
        <f aca="false">IF(B298="","","TP-"&amp;TEXT(ROW()-5,"0000"))</f>
        <v/>
      </c>
      <c r="B298" s="28"/>
      <c r="C298" s="29"/>
      <c r="D298" s="29"/>
      <c r="E298" s="27"/>
      <c r="F298" s="27"/>
      <c r="G298" s="27"/>
      <c r="H298" s="30"/>
      <c r="I298" s="23"/>
      <c r="J298" s="20" t="str">
        <f aca="false">IF(OR(B298="",H298="",I298=""),"",H298*I298)</f>
        <v/>
      </c>
      <c r="K298" s="30" t="n">
        <v>60</v>
      </c>
      <c r="L298" s="21" t="str">
        <f aca="false">IF(B298="","",B298+K298)</f>
        <v/>
      </c>
      <c r="M298" s="22" t="str">
        <f aca="true">IF(L298="","",L298-TODAY())</f>
        <v/>
      </c>
      <c r="N298" s="27"/>
      <c r="O298" s="24"/>
      <c r="P298" s="27"/>
      <c r="Q298" s="23"/>
      <c r="R298" s="24"/>
      <c r="S298" s="20" t="str">
        <f aca="false">IF(OR(J298="",Q298=""),"",Q298-J298)</f>
        <v/>
      </c>
      <c r="T298" s="31"/>
      <c r="U298" s="32" t="str">
        <f aca="false">IF(B298="","","Yes")</f>
        <v/>
      </c>
    </row>
    <row r="299" customFormat="false" ht="25.5" hidden="false" customHeight="true" outlineLevel="0" collapsed="false">
      <c r="A299" s="15" t="str">
        <f aca="false">IF(B299="","","TP-"&amp;TEXT(ROW()-5,"0000"))</f>
        <v/>
      </c>
      <c r="B299" s="28"/>
      <c r="C299" s="29"/>
      <c r="D299" s="29"/>
      <c r="E299" s="27"/>
      <c r="F299" s="27"/>
      <c r="G299" s="27"/>
      <c r="H299" s="30"/>
      <c r="I299" s="23"/>
      <c r="J299" s="20" t="str">
        <f aca="false">IF(OR(B299="",H299="",I299=""),"",H299*I299)</f>
        <v/>
      </c>
      <c r="K299" s="30" t="n">
        <v>60</v>
      </c>
      <c r="L299" s="21" t="str">
        <f aca="false">IF(B299="","",B299+K299)</f>
        <v/>
      </c>
      <c r="M299" s="22" t="str">
        <f aca="true">IF(L299="","",L299-TODAY())</f>
        <v/>
      </c>
      <c r="N299" s="27"/>
      <c r="O299" s="24"/>
      <c r="P299" s="27"/>
      <c r="Q299" s="23"/>
      <c r="R299" s="24"/>
      <c r="S299" s="20" t="str">
        <f aca="false">IF(OR(J299="",Q299=""),"",Q299-J299)</f>
        <v/>
      </c>
      <c r="T299" s="31"/>
      <c r="U299" s="32" t="str">
        <f aca="false">IF(B299="","","Yes")</f>
        <v/>
      </c>
    </row>
    <row r="300" customFormat="false" ht="25.5" hidden="false" customHeight="true" outlineLevel="0" collapsed="false">
      <c r="A300" s="15" t="str">
        <f aca="false">IF(B300="","","TP-"&amp;TEXT(ROW()-5,"0000"))</f>
        <v/>
      </c>
      <c r="B300" s="28"/>
      <c r="C300" s="29"/>
      <c r="D300" s="29"/>
      <c r="E300" s="27"/>
      <c r="F300" s="27"/>
      <c r="G300" s="27"/>
      <c r="H300" s="30"/>
      <c r="I300" s="23"/>
      <c r="J300" s="20" t="str">
        <f aca="false">IF(OR(B300="",H300="",I300=""),"",H300*I300)</f>
        <v/>
      </c>
      <c r="K300" s="30" t="n">
        <v>60</v>
      </c>
      <c r="L300" s="21" t="str">
        <f aca="false">IF(B300="","",B300+K300)</f>
        <v/>
      </c>
      <c r="M300" s="22" t="str">
        <f aca="true">IF(L300="","",L300-TODAY())</f>
        <v/>
      </c>
      <c r="N300" s="27"/>
      <c r="O300" s="24"/>
      <c r="P300" s="27"/>
      <c r="Q300" s="23"/>
      <c r="R300" s="24"/>
      <c r="S300" s="20" t="str">
        <f aca="false">IF(OR(J300="",Q300=""),"",Q300-J300)</f>
        <v/>
      </c>
      <c r="T300" s="31"/>
      <c r="U300" s="32" t="str">
        <f aca="false">IF(B300="","","Yes")</f>
        <v/>
      </c>
    </row>
    <row r="301" customFormat="false" ht="25.5" hidden="false" customHeight="true" outlineLevel="0" collapsed="false">
      <c r="A301" s="15" t="str">
        <f aca="false">IF(B301="","","TP-"&amp;TEXT(ROW()-5,"0000"))</f>
        <v/>
      </c>
      <c r="B301" s="28"/>
      <c r="C301" s="29"/>
      <c r="D301" s="29"/>
      <c r="E301" s="27"/>
      <c r="F301" s="27"/>
      <c r="G301" s="27"/>
      <c r="H301" s="30"/>
      <c r="I301" s="23"/>
      <c r="J301" s="20" t="str">
        <f aca="false">IF(OR(B301="",H301="",I301=""),"",H301*I301)</f>
        <v/>
      </c>
      <c r="K301" s="30" t="n">
        <v>60</v>
      </c>
      <c r="L301" s="21" t="str">
        <f aca="false">IF(B301="","",B301+K301)</f>
        <v/>
      </c>
      <c r="M301" s="22" t="str">
        <f aca="true">IF(L301="","",L301-TODAY())</f>
        <v/>
      </c>
      <c r="N301" s="27"/>
      <c r="O301" s="24"/>
      <c r="P301" s="27"/>
      <c r="Q301" s="23"/>
      <c r="R301" s="24"/>
      <c r="S301" s="20" t="str">
        <f aca="false">IF(OR(J301="",Q301=""),"",Q301-J301)</f>
        <v/>
      </c>
      <c r="T301" s="31"/>
      <c r="U301" s="32" t="str">
        <f aca="false">IF(B301="","","Yes")</f>
        <v/>
      </c>
    </row>
    <row r="302" customFormat="false" ht="25.5" hidden="false" customHeight="true" outlineLevel="0" collapsed="false">
      <c r="A302" s="15" t="str">
        <f aca="false">IF(B302="","","TP-"&amp;TEXT(ROW()-5,"0000"))</f>
        <v/>
      </c>
      <c r="B302" s="28"/>
      <c r="C302" s="29"/>
      <c r="D302" s="29"/>
      <c r="E302" s="27"/>
      <c r="F302" s="27"/>
      <c r="G302" s="27"/>
      <c r="H302" s="30"/>
      <c r="I302" s="23"/>
      <c r="J302" s="20" t="str">
        <f aca="false">IF(OR(B302="",H302="",I302=""),"",H302*I302)</f>
        <v/>
      </c>
      <c r="K302" s="30" t="n">
        <v>60</v>
      </c>
      <c r="L302" s="21" t="str">
        <f aca="false">IF(B302="","",B302+K302)</f>
        <v/>
      </c>
      <c r="M302" s="22" t="str">
        <f aca="true">IF(L302="","",L302-TODAY())</f>
        <v/>
      </c>
      <c r="N302" s="27"/>
      <c r="O302" s="24"/>
      <c r="P302" s="27"/>
      <c r="Q302" s="23"/>
      <c r="R302" s="24"/>
      <c r="S302" s="20" t="str">
        <f aca="false">IF(OR(J302="",Q302=""),"",Q302-J302)</f>
        <v/>
      </c>
      <c r="T302" s="31"/>
      <c r="U302" s="32" t="str">
        <f aca="false">IF(B302="","","Yes")</f>
        <v/>
      </c>
    </row>
    <row r="303" customFormat="false" ht="25.5" hidden="false" customHeight="true" outlineLevel="0" collapsed="false">
      <c r="A303" s="15" t="str">
        <f aca="false">IF(B303="","","TP-"&amp;TEXT(ROW()-5,"0000"))</f>
        <v/>
      </c>
      <c r="B303" s="28"/>
      <c r="C303" s="29"/>
      <c r="D303" s="29"/>
      <c r="E303" s="27"/>
      <c r="F303" s="27"/>
      <c r="G303" s="27"/>
      <c r="H303" s="30"/>
      <c r="I303" s="23"/>
      <c r="J303" s="20" t="str">
        <f aca="false">IF(OR(B303="",H303="",I303=""),"",H303*I303)</f>
        <v/>
      </c>
      <c r="K303" s="30" t="n">
        <v>60</v>
      </c>
      <c r="L303" s="21" t="str">
        <f aca="false">IF(B303="","",B303+K303)</f>
        <v/>
      </c>
      <c r="M303" s="22" t="str">
        <f aca="true">IF(L303="","",L303-TODAY())</f>
        <v/>
      </c>
      <c r="N303" s="27"/>
      <c r="O303" s="24"/>
      <c r="P303" s="27"/>
      <c r="Q303" s="23"/>
      <c r="R303" s="24"/>
      <c r="S303" s="20" t="str">
        <f aca="false">IF(OR(J303="",Q303=""),"",Q303-J303)</f>
        <v/>
      </c>
      <c r="T303" s="31"/>
      <c r="U303" s="32" t="str">
        <f aca="false">IF(B303="","","Yes")</f>
        <v/>
      </c>
    </row>
    <row r="304" customFormat="false" ht="25.5" hidden="false" customHeight="true" outlineLevel="0" collapsed="false">
      <c r="A304" s="15" t="str">
        <f aca="false">IF(B304="","","TP-"&amp;TEXT(ROW()-5,"0000"))</f>
        <v/>
      </c>
      <c r="B304" s="28"/>
      <c r="C304" s="29"/>
      <c r="D304" s="29"/>
      <c r="E304" s="27"/>
      <c r="F304" s="27"/>
      <c r="G304" s="27"/>
      <c r="H304" s="30"/>
      <c r="I304" s="23"/>
      <c r="J304" s="20" t="str">
        <f aca="false">IF(OR(B304="",H304="",I304=""),"",H304*I304)</f>
        <v/>
      </c>
      <c r="K304" s="30" t="n">
        <v>60</v>
      </c>
      <c r="L304" s="21" t="str">
        <f aca="false">IF(B304="","",B304+K304)</f>
        <v/>
      </c>
      <c r="M304" s="22" t="str">
        <f aca="true">IF(L304="","",L304-TODAY())</f>
        <v/>
      </c>
      <c r="N304" s="27"/>
      <c r="O304" s="24"/>
      <c r="P304" s="27"/>
      <c r="Q304" s="23"/>
      <c r="R304" s="24"/>
      <c r="S304" s="20" t="str">
        <f aca="false">IF(OR(J304="",Q304=""),"",Q304-J304)</f>
        <v/>
      </c>
      <c r="T304" s="31"/>
      <c r="U304" s="32" t="str">
        <f aca="false">IF(B304="","","Yes")</f>
        <v/>
      </c>
    </row>
    <row r="305" customFormat="false" ht="25.5" hidden="false" customHeight="true" outlineLevel="0" collapsed="false">
      <c r="A305" s="15" t="str">
        <f aca="false">IF(B305="","","TP-"&amp;TEXT(ROW()-5,"0000"))</f>
        <v/>
      </c>
      <c r="B305" s="28"/>
      <c r="C305" s="29"/>
      <c r="D305" s="29"/>
      <c r="E305" s="27"/>
      <c r="F305" s="27"/>
      <c r="G305" s="27"/>
      <c r="H305" s="30"/>
      <c r="I305" s="23"/>
      <c r="J305" s="20" t="str">
        <f aca="false">IF(OR(B305="",H305="",I305=""),"",H305*I305)</f>
        <v/>
      </c>
      <c r="K305" s="30" t="n">
        <v>60</v>
      </c>
      <c r="L305" s="21" t="str">
        <f aca="false">IF(B305="","",B305+K305)</f>
        <v/>
      </c>
      <c r="M305" s="22" t="str">
        <f aca="true">IF(L305="","",L305-TODAY())</f>
        <v/>
      </c>
      <c r="N305" s="27"/>
      <c r="O305" s="24"/>
      <c r="P305" s="27"/>
      <c r="Q305" s="23"/>
      <c r="R305" s="24"/>
      <c r="S305" s="20" t="str">
        <f aca="false">IF(OR(J305="",Q305=""),"",Q305-J305)</f>
        <v/>
      </c>
      <c r="T305" s="31"/>
      <c r="U305" s="32" t="str">
        <f aca="false">IF(B305="","","Yes")</f>
        <v/>
      </c>
    </row>
    <row r="306" customFormat="false" ht="25.5" hidden="false" customHeight="true" outlineLevel="0" collapsed="false">
      <c r="A306" s="15" t="str">
        <f aca="false">IF(B306="","","TP-"&amp;TEXT(ROW()-5,"0000"))</f>
        <v/>
      </c>
      <c r="B306" s="28"/>
      <c r="C306" s="29"/>
      <c r="D306" s="29"/>
      <c r="E306" s="27"/>
      <c r="F306" s="27"/>
      <c r="G306" s="27"/>
      <c r="H306" s="30"/>
      <c r="I306" s="23"/>
      <c r="J306" s="20" t="str">
        <f aca="false">IF(OR(B306="",H306="",I306=""),"",H306*I306)</f>
        <v/>
      </c>
      <c r="K306" s="30" t="n">
        <v>60</v>
      </c>
      <c r="L306" s="21" t="str">
        <f aca="false">IF(B306="","",B306+K306)</f>
        <v/>
      </c>
      <c r="M306" s="22" t="str">
        <f aca="true">IF(L306="","",L306-TODAY())</f>
        <v/>
      </c>
      <c r="N306" s="27"/>
      <c r="O306" s="24"/>
      <c r="P306" s="27"/>
      <c r="Q306" s="23"/>
      <c r="R306" s="24"/>
      <c r="S306" s="20" t="str">
        <f aca="false">IF(OR(J306="",Q306=""),"",Q306-J306)</f>
        <v/>
      </c>
      <c r="T306" s="31"/>
      <c r="U306" s="32" t="str">
        <f aca="false">IF(B306="","","Yes")</f>
        <v/>
      </c>
    </row>
    <row r="307" customFormat="false" ht="25.5" hidden="false" customHeight="true" outlineLevel="0" collapsed="false">
      <c r="A307" s="15" t="str">
        <f aca="false">IF(B307="","","TP-"&amp;TEXT(ROW()-5,"0000"))</f>
        <v/>
      </c>
      <c r="B307" s="28"/>
      <c r="C307" s="29"/>
      <c r="D307" s="29"/>
      <c r="E307" s="27"/>
      <c r="F307" s="27"/>
      <c r="G307" s="27"/>
      <c r="H307" s="30"/>
      <c r="I307" s="23"/>
      <c r="J307" s="20" t="str">
        <f aca="false">IF(OR(B307="",H307="",I307=""),"",H307*I307)</f>
        <v/>
      </c>
      <c r="K307" s="30" t="n">
        <v>60</v>
      </c>
      <c r="L307" s="21" t="str">
        <f aca="false">IF(B307="","",B307+K307)</f>
        <v/>
      </c>
      <c r="M307" s="22" t="str">
        <f aca="true">IF(L307="","",L307-TODAY())</f>
        <v/>
      </c>
      <c r="N307" s="27"/>
      <c r="O307" s="24"/>
      <c r="P307" s="27"/>
      <c r="Q307" s="23"/>
      <c r="R307" s="24"/>
      <c r="S307" s="20" t="str">
        <f aca="false">IF(OR(J307="",Q307=""),"",Q307-J307)</f>
        <v/>
      </c>
      <c r="T307" s="31"/>
      <c r="U307" s="32" t="str">
        <f aca="false">IF(B307="","","Yes")</f>
        <v/>
      </c>
    </row>
    <row r="308" customFormat="false" ht="25.5" hidden="false" customHeight="true" outlineLevel="0" collapsed="false">
      <c r="A308" s="15" t="str">
        <f aca="false">IF(B308="","","TP-"&amp;TEXT(ROW()-5,"0000"))</f>
        <v/>
      </c>
      <c r="B308" s="28"/>
      <c r="C308" s="29"/>
      <c r="D308" s="29"/>
      <c r="E308" s="27"/>
      <c r="F308" s="27"/>
      <c r="G308" s="27"/>
      <c r="H308" s="30"/>
      <c r="I308" s="23"/>
      <c r="J308" s="20" t="str">
        <f aca="false">IF(OR(B308="",H308="",I308=""),"",H308*I308)</f>
        <v/>
      </c>
      <c r="K308" s="30" t="n">
        <v>60</v>
      </c>
      <c r="L308" s="21" t="str">
        <f aca="false">IF(B308="","",B308+K308)</f>
        <v/>
      </c>
      <c r="M308" s="22" t="str">
        <f aca="true">IF(L308="","",L308-TODAY())</f>
        <v/>
      </c>
      <c r="N308" s="27"/>
      <c r="O308" s="24"/>
      <c r="P308" s="27"/>
      <c r="Q308" s="23"/>
      <c r="R308" s="24"/>
      <c r="S308" s="20" t="str">
        <f aca="false">IF(OR(J308="",Q308=""),"",Q308-J308)</f>
        <v/>
      </c>
      <c r="T308" s="31"/>
      <c r="U308" s="32" t="str">
        <f aca="false">IF(B308="","","Yes")</f>
        <v/>
      </c>
    </row>
    <row r="309" customFormat="false" ht="25.5" hidden="false" customHeight="true" outlineLevel="0" collapsed="false">
      <c r="A309" s="15" t="str">
        <f aca="false">IF(B309="","","TP-"&amp;TEXT(ROW()-5,"0000"))</f>
        <v/>
      </c>
      <c r="B309" s="28"/>
      <c r="C309" s="29"/>
      <c r="D309" s="29"/>
      <c r="E309" s="27"/>
      <c r="F309" s="27"/>
      <c r="G309" s="27"/>
      <c r="H309" s="30"/>
      <c r="I309" s="23"/>
      <c r="J309" s="20" t="str">
        <f aca="false">IF(OR(B309="",H309="",I309=""),"",H309*I309)</f>
        <v/>
      </c>
      <c r="K309" s="30" t="n">
        <v>60</v>
      </c>
      <c r="L309" s="21" t="str">
        <f aca="false">IF(B309="","",B309+K309)</f>
        <v/>
      </c>
      <c r="M309" s="22" t="str">
        <f aca="true">IF(L309="","",L309-TODAY())</f>
        <v/>
      </c>
      <c r="N309" s="27"/>
      <c r="O309" s="24"/>
      <c r="P309" s="27"/>
      <c r="Q309" s="23"/>
      <c r="R309" s="24"/>
      <c r="S309" s="20" t="str">
        <f aca="false">IF(OR(J309="",Q309=""),"",Q309-J309)</f>
        <v/>
      </c>
      <c r="T309" s="31"/>
      <c r="U309" s="32" t="str">
        <f aca="false">IF(B309="","","Yes")</f>
        <v/>
      </c>
    </row>
    <row r="310" customFormat="false" ht="25.5" hidden="false" customHeight="true" outlineLevel="0" collapsed="false">
      <c r="A310" s="15" t="str">
        <f aca="false">IF(B310="","","TP-"&amp;TEXT(ROW()-5,"0000"))</f>
        <v/>
      </c>
      <c r="B310" s="28"/>
      <c r="C310" s="29"/>
      <c r="D310" s="29"/>
      <c r="E310" s="27"/>
      <c r="F310" s="27"/>
      <c r="G310" s="27"/>
      <c r="H310" s="30"/>
      <c r="I310" s="23"/>
      <c r="J310" s="20" t="str">
        <f aca="false">IF(OR(B310="",H310="",I310=""),"",H310*I310)</f>
        <v/>
      </c>
      <c r="K310" s="30" t="n">
        <v>60</v>
      </c>
      <c r="L310" s="21" t="str">
        <f aca="false">IF(B310="","",B310+K310)</f>
        <v/>
      </c>
      <c r="M310" s="22" t="str">
        <f aca="true">IF(L310="","",L310-TODAY())</f>
        <v/>
      </c>
      <c r="N310" s="27"/>
      <c r="O310" s="24"/>
      <c r="P310" s="27"/>
      <c r="Q310" s="23"/>
      <c r="R310" s="24"/>
      <c r="S310" s="20" t="str">
        <f aca="false">IF(OR(J310="",Q310=""),"",Q310-J310)</f>
        <v/>
      </c>
      <c r="T310" s="31"/>
      <c r="U310" s="32" t="str">
        <f aca="false">IF(B310="","","Yes")</f>
        <v/>
      </c>
    </row>
    <row r="311" customFormat="false" ht="25.5" hidden="false" customHeight="true" outlineLevel="0" collapsed="false">
      <c r="A311" s="15" t="str">
        <f aca="false">IF(B311="","","TP-"&amp;TEXT(ROW()-5,"0000"))</f>
        <v/>
      </c>
      <c r="B311" s="28"/>
      <c r="C311" s="29"/>
      <c r="D311" s="29"/>
      <c r="E311" s="27"/>
      <c r="F311" s="27"/>
      <c r="G311" s="27"/>
      <c r="H311" s="30"/>
      <c r="I311" s="23"/>
      <c r="J311" s="20" t="str">
        <f aca="false">IF(OR(B311="",H311="",I311=""),"",H311*I311)</f>
        <v/>
      </c>
      <c r="K311" s="30" t="n">
        <v>60</v>
      </c>
      <c r="L311" s="21" t="str">
        <f aca="false">IF(B311="","",B311+K311)</f>
        <v/>
      </c>
      <c r="M311" s="22" t="str">
        <f aca="true">IF(L311="","",L311-TODAY())</f>
        <v/>
      </c>
      <c r="N311" s="27"/>
      <c r="O311" s="24"/>
      <c r="P311" s="27"/>
      <c r="Q311" s="23"/>
      <c r="R311" s="24"/>
      <c r="S311" s="20" t="str">
        <f aca="false">IF(OR(J311="",Q311=""),"",Q311-J311)</f>
        <v/>
      </c>
      <c r="T311" s="31"/>
      <c r="U311" s="32" t="str">
        <f aca="false">IF(B311="","","Yes")</f>
        <v/>
      </c>
    </row>
    <row r="312" customFormat="false" ht="25.5" hidden="false" customHeight="true" outlineLevel="0" collapsed="false">
      <c r="A312" s="15" t="str">
        <f aca="false">IF(B312="","","TP-"&amp;TEXT(ROW()-5,"0000"))</f>
        <v/>
      </c>
      <c r="B312" s="28"/>
      <c r="C312" s="29"/>
      <c r="D312" s="29"/>
      <c r="E312" s="27"/>
      <c r="F312" s="27"/>
      <c r="G312" s="27"/>
      <c r="H312" s="30"/>
      <c r="I312" s="23"/>
      <c r="J312" s="20" t="str">
        <f aca="false">IF(OR(B312="",H312="",I312=""),"",H312*I312)</f>
        <v/>
      </c>
      <c r="K312" s="30" t="n">
        <v>60</v>
      </c>
      <c r="L312" s="21" t="str">
        <f aca="false">IF(B312="","",B312+K312)</f>
        <v/>
      </c>
      <c r="M312" s="22" t="str">
        <f aca="true">IF(L312="","",L312-TODAY())</f>
        <v/>
      </c>
      <c r="N312" s="27"/>
      <c r="O312" s="24"/>
      <c r="P312" s="27"/>
      <c r="Q312" s="23"/>
      <c r="R312" s="24"/>
      <c r="S312" s="20" t="str">
        <f aca="false">IF(OR(J312="",Q312=""),"",Q312-J312)</f>
        <v/>
      </c>
      <c r="T312" s="31"/>
      <c r="U312" s="32" t="str">
        <f aca="false">IF(B312="","","Yes")</f>
        <v/>
      </c>
    </row>
    <row r="313" customFormat="false" ht="25.5" hidden="false" customHeight="true" outlineLevel="0" collapsed="false">
      <c r="A313" s="15" t="str">
        <f aca="false">IF(B313="","","TP-"&amp;TEXT(ROW()-5,"0000"))</f>
        <v/>
      </c>
      <c r="B313" s="28"/>
      <c r="C313" s="29"/>
      <c r="D313" s="29"/>
      <c r="E313" s="27"/>
      <c r="F313" s="27"/>
      <c r="G313" s="27"/>
      <c r="H313" s="30"/>
      <c r="I313" s="23"/>
      <c r="J313" s="20" t="str">
        <f aca="false">IF(OR(B313="",H313="",I313=""),"",H313*I313)</f>
        <v/>
      </c>
      <c r="K313" s="30" t="n">
        <v>60</v>
      </c>
      <c r="L313" s="21" t="str">
        <f aca="false">IF(B313="","",B313+K313)</f>
        <v/>
      </c>
      <c r="M313" s="22" t="str">
        <f aca="true">IF(L313="","",L313-TODAY())</f>
        <v/>
      </c>
      <c r="N313" s="27"/>
      <c r="O313" s="24"/>
      <c r="P313" s="27"/>
      <c r="Q313" s="23"/>
      <c r="R313" s="24"/>
      <c r="S313" s="20" t="str">
        <f aca="false">IF(OR(J313="",Q313=""),"",Q313-J313)</f>
        <v/>
      </c>
      <c r="T313" s="31"/>
      <c r="U313" s="32" t="str">
        <f aca="false">IF(B313="","","Yes")</f>
        <v/>
      </c>
    </row>
    <row r="314" customFormat="false" ht="25.5" hidden="false" customHeight="true" outlineLevel="0" collapsed="false">
      <c r="A314" s="15" t="str">
        <f aca="false">IF(B314="","","TP-"&amp;TEXT(ROW()-5,"0000"))</f>
        <v/>
      </c>
      <c r="B314" s="28"/>
      <c r="C314" s="29"/>
      <c r="D314" s="29"/>
      <c r="E314" s="27"/>
      <c r="F314" s="27"/>
      <c r="G314" s="27"/>
      <c r="H314" s="30"/>
      <c r="I314" s="23"/>
      <c r="J314" s="20" t="str">
        <f aca="false">IF(OR(B314="",H314="",I314=""),"",H314*I314)</f>
        <v/>
      </c>
      <c r="K314" s="30" t="n">
        <v>60</v>
      </c>
      <c r="L314" s="21" t="str">
        <f aca="false">IF(B314="","",B314+K314)</f>
        <v/>
      </c>
      <c r="M314" s="22" t="str">
        <f aca="true">IF(L314="","",L314-TODAY())</f>
        <v/>
      </c>
      <c r="N314" s="27"/>
      <c r="O314" s="24"/>
      <c r="P314" s="27"/>
      <c r="Q314" s="23"/>
      <c r="R314" s="24"/>
      <c r="S314" s="20" t="str">
        <f aca="false">IF(OR(J314="",Q314=""),"",Q314-J314)</f>
        <v/>
      </c>
      <c r="T314" s="31"/>
      <c r="U314" s="32" t="str">
        <f aca="false">IF(B314="","","Yes")</f>
        <v/>
      </c>
    </row>
    <row r="315" customFormat="false" ht="25.5" hidden="false" customHeight="true" outlineLevel="0" collapsed="false">
      <c r="A315" s="15" t="str">
        <f aca="false">IF(B315="","","TP-"&amp;TEXT(ROW()-5,"0000"))</f>
        <v/>
      </c>
      <c r="B315" s="28"/>
      <c r="C315" s="29"/>
      <c r="D315" s="29"/>
      <c r="E315" s="27"/>
      <c r="F315" s="27"/>
      <c r="G315" s="27"/>
      <c r="H315" s="30"/>
      <c r="I315" s="23"/>
      <c r="J315" s="20" t="str">
        <f aca="false">IF(OR(B315="",H315="",I315=""),"",H315*I315)</f>
        <v/>
      </c>
      <c r="K315" s="30" t="n">
        <v>60</v>
      </c>
      <c r="L315" s="21" t="str">
        <f aca="false">IF(B315="","",B315+K315)</f>
        <v/>
      </c>
      <c r="M315" s="22" t="str">
        <f aca="true">IF(L315="","",L315-TODAY())</f>
        <v/>
      </c>
      <c r="N315" s="27"/>
      <c r="O315" s="24"/>
      <c r="P315" s="27"/>
      <c r="Q315" s="23"/>
      <c r="R315" s="24"/>
      <c r="S315" s="20" t="str">
        <f aca="false">IF(OR(J315="",Q315=""),"",Q315-J315)</f>
        <v/>
      </c>
      <c r="T315" s="31"/>
      <c r="U315" s="32" t="str">
        <f aca="false">IF(B315="","","Yes")</f>
        <v/>
      </c>
    </row>
    <row r="316" customFormat="false" ht="25.5" hidden="false" customHeight="true" outlineLevel="0" collapsed="false">
      <c r="A316" s="15" t="str">
        <f aca="false">IF(B316="","","TP-"&amp;TEXT(ROW()-5,"0000"))</f>
        <v/>
      </c>
      <c r="B316" s="28"/>
      <c r="C316" s="29"/>
      <c r="D316" s="29"/>
      <c r="E316" s="27"/>
      <c r="F316" s="27"/>
      <c r="G316" s="27"/>
      <c r="H316" s="30"/>
      <c r="I316" s="23"/>
      <c r="J316" s="20" t="str">
        <f aca="false">IF(OR(B316="",H316="",I316=""),"",H316*I316)</f>
        <v/>
      </c>
      <c r="K316" s="30" t="n">
        <v>60</v>
      </c>
      <c r="L316" s="21" t="str">
        <f aca="false">IF(B316="","",B316+K316)</f>
        <v/>
      </c>
      <c r="M316" s="22" t="str">
        <f aca="true">IF(L316="","",L316-TODAY())</f>
        <v/>
      </c>
      <c r="N316" s="27"/>
      <c r="O316" s="24"/>
      <c r="P316" s="27"/>
      <c r="Q316" s="23"/>
      <c r="R316" s="24"/>
      <c r="S316" s="20" t="str">
        <f aca="false">IF(OR(J316="",Q316=""),"",Q316-J316)</f>
        <v/>
      </c>
      <c r="T316" s="31"/>
      <c r="U316" s="32" t="str">
        <f aca="false">IF(B316="","","Yes")</f>
        <v/>
      </c>
    </row>
    <row r="317" customFormat="false" ht="25.5" hidden="false" customHeight="true" outlineLevel="0" collapsed="false">
      <c r="A317" s="15" t="str">
        <f aca="false">IF(B317="","","TP-"&amp;TEXT(ROW()-5,"0000"))</f>
        <v/>
      </c>
      <c r="B317" s="28"/>
      <c r="C317" s="29"/>
      <c r="D317" s="29"/>
      <c r="E317" s="27"/>
      <c r="F317" s="27"/>
      <c r="G317" s="27"/>
      <c r="H317" s="30"/>
      <c r="I317" s="23"/>
      <c r="J317" s="20" t="str">
        <f aca="false">IF(OR(B317="",H317="",I317=""),"",H317*I317)</f>
        <v/>
      </c>
      <c r="K317" s="30" t="n">
        <v>60</v>
      </c>
      <c r="L317" s="21" t="str">
        <f aca="false">IF(B317="","",B317+K317)</f>
        <v/>
      </c>
      <c r="M317" s="22" t="str">
        <f aca="true">IF(L317="","",L317-TODAY())</f>
        <v/>
      </c>
      <c r="N317" s="27"/>
      <c r="O317" s="24"/>
      <c r="P317" s="27"/>
      <c r="Q317" s="23"/>
      <c r="R317" s="24"/>
      <c r="S317" s="20" t="str">
        <f aca="false">IF(OR(J317="",Q317=""),"",Q317-J317)</f>
        <v/>
      </c>
      <c r="T317" s="31"/>
      <c r="U317" s="32" t="str">
        <f aca="false">IF(B317="","","Yes")</f>
        <v/>
      </c>
    </row>
    <row r="318" customFormat="false" ht="25.5" hidden="false" customHeight="true" outlineLevel="0" collapsed="false">
      <c r="A318" s="15" t="str">
        <f aca="false">IF(B318="","","TP-"&amp;TEXT(ROW()-5,"0000"))</f>
        <v/>
      </c>
      <c r="B318" s="28"/>
      <c r="C318" s="29"/>
      <c r="D318" s="29"/>
      <c r="E318" s="27"/>
      <c r="F318" s="27"/>
      <c r="G318" s="27"/>
      <c r="H318" s="30"/>
      <c r="I318" s="23"/>
      <c r="J318" s="20" t="str">
        <f aca="false">IF(OR(B318="",H318="",I318=""),"",H318*I318)</f>
        <v/>
      </c>
      <c r="K318" s="30" t="n">
        <v>60</v>
      </c>
      <c r="L318" s="21" t="str">
        <f aca="false">IF(B318="","",B318+K318)</f>
        <v/>
      </c>
      <c r="M318" s="22" t="str">
        <f aca="true">IF(L318="","",L318-TODAY())</f>
        <v/>
      </c>
      <c r="N318" s="27"/>
      <c r="O318" s="24"/>
      <c r="P318" s="27"/>
      <c r="Q318" s="23"/>
      <c r="R318" s="24"/>
      <c r="S318" s="20" t="str">
        <f aca="false">IF(OR(J318="",Q318=""),"",Q318-J318)</f>
        <v/>
      </c>
      <c r="T318" s="31"/>
      <c r="U318" s="32" t="str">
        <f aca="false">IF(B318="","","Yes")</f>
        <v/>
      </c>
    </row>
    <row r="319" customFormat="false" ht="25.5" hidden="false" customHeight="true" outlineLevel="0" collapsed="false">
      <c r="A319" s="15" t="str">
        <f aca="false">IF(B319="","","TP-"&amp;TEXT(ROW()-5,"0000"))</f>
        <v/>
      </c>
      <c r="B319" s="28"/>
      <c r="C319" s="29"/>
      <c r="D319" s="29"/>
      <c r="E319" s="27"/>
      <c r="F319" s="27"/>
      <c r="G319" s="27"/>
      <c r="H319" s="30"/>
      <c r="I319" s="23"/>
      <c r="J319" s="20" t="str">
        <f aca="false">IF(OR(B319="",H319="",I319=""),"",H319*I319)</f>
        <v/>
      </c>
      <c r="K319" s="30" t="n">
        <v>60</v>
      </c>
      <c r="L319" s="21" t="str">
        <f aca="false">IF(B319="","",B319+K319)</f>
        <v/>
      </c>
      <c r="M319" s="22" t="str">
        <f aca="true">IF(L319="","",L319-TODAY())</f>
        <v/>
      </c>
      <c r="N319" s="27"/>
      <c r="O319" s="24"/>
      <c r="P319" s="27"/>
      <c r="Q319" s="23"/>
      <c r="R319" s="24"/>
      <c r="S319" s="20" t="str">
        <f aca="false">IF(OR(J319="",Q319=""),"",Q319-J319)</f>
        <v/>
      </c>
      <c r="T319" s="31"/>
      <c r="U319" s="32" t="str">
        <f aca="false">IF(B319="","","Yes")</f>
        <v/>
      </c>
    </row>
    <row r="320" customFormat="false" ht="25.5" hidden="false" customHeight="true" outlineLevel="0" collapsed="false">
      <c r="A320" s="15" t="str">
        <f aca="false">IF(B320="","","TP-"&amp;TEXT(ROW()-5,"0000"))</f>
        <v/>
      </c>
      <c r="B320" s="28"/>
      <c r="C320" s="29"/>
      <c r="D320" s="29"/>
      <c r="E320" s="27"/>
      <c r="F320" s="27"/>
      <c r="G320" s="27"/>
      <c r="H320" s="30"/>
      <c r="I320" s="23"/>
      <c r="J320" s="20" t="str">
        <f aca="false">IF(OR(B320="",H320="",I320=""),"",H320*I320)</f>
        <v/>
      </c>
      <c r="K320" s="30" t="n">
        <v>60</v>
      </c>
      <c r="L320" s="21" t="str">
        <f aca="false">IF(B320="","",B320+K320)</f>
        <v/>
      </c>
      <c r="M320" s="22" t="str">
        <f aca="true">IF(L320="","",L320-TODAY())</f>
        <v/>
      </c>
      <c r="N320" s="27"/>
      <c r="O320" s="24"/>
      <c r="P320" s="27"/>
      <c r="Q320" s="23"/>
      <c r="R320" s="24"/>
      <c r="S320" s="20" t="str">
        <f aca="false">IF(OR(J320="",Q320=""),"",Q320-J320)</f>
        <v/>
      </c>
      <c r="T320" s="31"/>
      <c r="U320" s="32" t="str">
        <f aca="false">IF(B320="","","Yes")</f>
        <v/>
      </c>
    </row>
    <row r="321" customFormat="false" ht="25.5" hidden="false" customHeight="true" outlineLevel="0" collapsed="false">
      <c r="A321" s="15" t="str">
        <f aca="false">IF(B321="","","TP-"&amp;TEXT(ROW()-5,"0000"))</f>
        <v/>
      </c>
      <c r="B321" s="28"/>
      <c r="C321" s="29"/>
      <c r="D321" s="29"/>
      <c r="E321" s="27"/>
      <c r="F321" s="27"/>
      <c r="G321" s="27"/>
      <c r="H321" s="30"/>
      <c r="I321" s="23"/>
      <c r="J321" s="20" t="str">
        <f aca="false">IF(OR(B321="",H321="",I321=""),"",H321*I321)</f>
        <v/>
      </c>
      <c r="K321" s="30" t="n">
        <v>60</v>
      </c>
      <c r="L321" s="21" t="str">
        <f aca="false">IF(B321="","",B321+K321)</f>
        <v/>
      </c>
      <c r="M321" s="22" t="str">
        <f aca="true">IF(L321="","",L321-TODAY())</f>
        <v/>
      </c>
      <c r="N321" s="27"/>
      <c r="O321" s="24"/>
      <c r="P321" s="27"/>
      <c r="Q321" s="23"/>
      <c r="R321" s="24"/>
      <c r="S321" s="20" t="str">
        <f aca="false">IF(OR(J321="",Q321=""),"",Q321-J321)</f>
        <v/>
      </c>
      <c r="T321" s="31"/>
      <c r="U321" s="32" t="str">
        <f aca="false">IF(B321="","","Yes")</f>
        <v/>
      </c>
    </row>
    <row r="322" customFormat="false" ht="25.5" hidden="false" customHeight="true" outlineLevel="0" collapsed="false">
      <c r="A322" s="15" t="str">
        <f aca="false">IF(B322="","","TP-"&amp;TEXT(ROW()-5,"0000"))</f>
        <v/>
      </c>
      <c r="B322" s="28"/>
      <c r="C322" s="29"/>
      <c r="D322" s="29"/>
      <c r="E322" s="27"/>
      <c r="F322" s="27"/>
      <c r="G322" s="27"/>
      <c r="H322" s="30"/>
      <c r="I322" s="23"/>
      <c r="J322" s="20" t="str">
        <f aca="false">IF(OR(B322="",H322="",I322=""),"",H322*I322)</f>
        <v/>
      </c>
      <c r="K322" s="30" t="n">
        <v>60</v>
      </c>
      <c r="L322" s="21" t="str">
        <f aca="false">IF(B322="","",B322+K322)</f>
        <v/>
      </c>
      <c r="M322" s="22" t="str">
        <f aca="true">IF(L322="","",L322-TODAY())</f>
        <v/>
      </c>
      <c r="N322" s="27"/>
      <c r="O322" s="24"/>
      <c r="P322" s="27"/>
      <c r="Q322" s="23"/>
      <c r="R322" s="24"/>
      <c r="S322" s="20" t="str">
        <f aca="false">IF(OR(J322="",Q322=""),"",Q322-J322)</f>
        <v/>
      </c>
      <c r="T322" s="31"/>
      <c r="U322" s="32" t="str">
        <f aca="false">IF(B322="","","Yes")</f>
        <v/>
      </c>
    </row>
    <row r="323" customFormat="false" ht="25.5" hidden="false" customHeight="true" outlineLevel="0" collapsed="false">
      <c r="A323" s="15" t="str">
        <f aca="false">IF(B323="","","TP-"&amp;TEXT(ROW()-5,"0000"))</f>
        <v/>
      </c>
      <c r="B323" s="28"/>
      <c r="C323" s="29"/>
      <c r="D323" s="29"/>
      <c r="E323" s="27"/>
      <c r="F323" s="27"/>
      <c r="G323" s="27"/>
      <c r="H323" s="30"/>
      <c r="I323" s="23"/>
      <c r="J323" s="20" t="str">
        <f aca="false">IF(OR(B323="",H323="",I323=""),"",H323*I323)</f>
        <v/>
      </c>
      <c r="K323" s="30" t="n">
        <v>60</v>
      </c>
      <c r="L323" s="21" t="str">
        <f aca="false">IF(B323="","",B323+K323)</f>
        <v/>
      </c>
      <c r="M323" s="22" t="str">
        <f aca="true">IF(L323="","",L323-TODAY())</f>
        <v/>
      </c>
      <c r="N323" s="27"/>
      <c r="O323" s="24"/>
      <c r="P323" s="27"/>
      <c r="Q323" s="23"/>
      <c r="R323" s="24"/>
      <c r="S323" s="20" t="str">
        <f aca="false">IF(OR(J323="",Q323=""),"",Q323-J323)</f>
        <v/>
      </c>
      <c r="T323" s="31"/>
      <c r="U323" s="32" t="str">
        <f aca="false">IF(B323="","","Yes")</f>
        <v/>
      </c>
    </row>
    <row r="324" customFormat="false" ht="25.5" hidden="false" customHeight="true" outlineLevel="0" collapsed="false">
      <c r="A324" s="15" t="str">
        <f aca="false">IF(B324="","","TP-"&amp;TEXT(ROW()-5,"0000"))</f>
        <v/>
      </c>
      <c r="B324" s="28"/>
      <c r="C324" s="29"/>
      <c r="D324" s="29"/>
      <c r="E324" s="27"/>
      <c r="F324" s="27"/>
      <c r="G324" s="27"/>
      <c r="H324" s="30"/>
      <c r="I324" s="23"/>
      <c r="J324" s="20" t="str">
        <f aca="false">IF(OR(B324="",H324="",I324=""),"",H324*I324)</f>
        <v/>
      </c>
      <c r="K324" s="30" t="n">
        <v>60</v>
      </c>
      <c r="L324" s="21" t="str">
        <f aca="false">IF(B324="","",B324+K324)</f>
        <v/>
      </c>
      <c r="M324" s="22" t="str">
        <f aca="true">IF(L324="","",L324-TODAY())</f>
        <v/>
      </c>
      <c r="N324" s="27"/>
      <c r="O324" s="24"/>
      <c r="P324" s="27"/>
      <c r="Q324" s="23"/>
      <c r="R324" s="24"/>
      <c r="S324" s="20" t="str">
        <f aca="false">IF(OR(J324="",Q324=""),"",Q324-J324)</f>
        <v/>
      </c>
      <c r="T324" s="31"/>
      <c r="U324" s="32" t="str">
        <f aca="false">IF(B324="","","Yes")</f>
        <v/>
      </c>
    </row>
    <row r="325" customFormat="false" ht="25.5" hidden="false" customHeight="true" outlineLevel="0" collapsed="false">
      <c r="A325" s="15" t="str">
        <f aca="false">IF(B325="","","TP-"&amp;TEXT(ROW()-5,"0000"))</f>
        <v/>
      </c>
      <c r="B325" s="28"/>
      <c r="C325" s="29"/>
      <c r="D325" s="29"/>
      <c r="E325" s="27"/>
      <c r="F325" s="27"/>
      <c r="G325" s="27"/>
      <c r="H325" s="30"/>
      <c r="I325" s="23"/>
      <c r="J325" s="20" t="str">
        <f aca="false">IF(OR(B325="",H325="",I325=""),"",H325*I325)</f>
        <v/>
      </c>
      <c r="K325" s="30" t="n">
        <v>60</v>
      </c>
      <c r="L325" s="21" t="str">
        <f aca="false">IF(B325="","",B325+K325)</f>
        <v/>
      </c>
      <c r="M325" s="22" t="str">
        <f aca="true">IF(L325="","",L325-TODAY())</f>
        <v/>
      </c>
      <c r="N325" s="27"/>
      <c r="O325" s="24"/>
      <c r="P325" s="27"/>
      <c r="Q325" s="23"/>
      <c r="R325" s="24"/>
      <c r="S325" s="20" t="str">
        <f aca="false">IF(OR(J325="",Q325=""),"",Q325-J325)</f>
        <v/>
      </c>
      <c r="T325" s="31"/>
      <c r="U325" s="32" t="str">
        <f aca="false">IF(B325="","","Yes")</f>
        <v/>
      </c>
    </row>
    <row r="326" customFormat="false" ht="25.5" hidden="false" customHeight="true" outlineLevel="0" collapsed="false">
      <c r="A326" s="15" t="str">
        <f aca="false">IF(B326="","","TP-"&amp;TEXT(ROW()-5,"0000"))</f>
        <v/>
      </c>
      <c r="B326" s="28"/>
      <c r="C326" s="29"/>
      <c r="D326" s="29"/>
      <c r="E326" s="27"/>
      <c r="F326" s="27"/>
      <c r="G326" s="27"/>
      <c r="H326" s="30"/>
      <c r="I326" s="23"/>
      <c r="J326" s="20" t="str">
        <f aca="false">IF(OR(B326="",H326="",I326=""),"",H326*I326)</f>
        <v/>
      </c>
      <c r="K326" s="30" t="n">
        <v>60</v>
      </c>
      <c r="L326" s="21" t="str">
        <f aca="false">IF(B326="","",B326+K326)</f>
        <v/>
      </c>
      <c r="M326" s="22" t="str">
        <f aca="true">IF(L326="","",L326-TODAY())</f>
        <v/>
      </c>
      <c r="N326" s="27"/>
      <c r="O326" s="24"/>
      <c r="P326" s="27"/>
      <c r="Q326" s="23"/>
      <c r="R326" s="24"/>
      <c r="S326" s="20" t="str">
        <f aca="false">IF(OR(J326="",Q326=""),"",Q326-J326)</f>
        <v/>
      </c>
      <c r="T326" s="31"/>
      <c r="U326" s="32" t="str">
        <f aca="false">IF(B326="","","Yes")</f>
        <v/>
      </c>
    </row>
    <row r="327" customFormat="false" ht="25.5" hidden="false" customHeight="true" outlineLevel="0" collapsed="false">
      <c r="A327" s="15" t="str">
        <f aca="false">IF(B327="","","TP-"&amp;TEXT(ROW()-5,"0000"))</f>
        <v/>
      </c>
      <c r="B327" s="28"/>
      <c r="C327" s="29"/>
      <c r="D327" s="29"/>
      <c r="E327" s="27"/>
      <c r="F327" s="27"/>
      <c r="G327" s="27"/>
      <c r="H327" s="30"/>
      <c r="I327" s="23"/>
      <c r="J327" s="20" t="str">
        <f aca="false">IF(OR(B327="",H327="",I327=""),"",H327*I327)</f>
        <v/>
      </c>
      <c r="K327" s="30" t="n">
        <v>60</v>
      </c>
      <c r="L327" s="21" t="str">
        <f aca="false">IF(B327="","",B327+K327)</f>
        <v/>
      </c>
      <c r="M327" s="22" t="str">
        <f aca="true">IF(L327="","",L327-TODAY())</f>
        <v/>
      </c>
      <c r="N327" s="27"/>
      <c r="O327" s="24"/>
      <c r="P327" s="27"/>
      <c r="Q327" s="23"/>
      <c r="R327" s="24"/>
      <c r="S327" s="20" t="str">
        <f aca="false">IF(OR(J327="",Q327=""),"",Q327-J327)</f>
        <v/>
      </c>
      <c r="T327" s="31"/>
      <c r="U327" s="32" t="str">
        <f aca="false">IF(B327="","","Yes")</f>
        <v/>
      </c>
    </row>
    <row r="328" customFormat="false" ht="25.5" hidden="false" customHeight="true" outlineLevel="0" collapsed="false">
      <c r="A328" s="15" t="str">
        <f aca="false">IF(B328="","","TP-"&amp;TEXT(ROW()-5,"0000"))</f>
        <v/>
      </c>
      <c r="B328" s="28"/>
      <c r="C328" s="29"/>
      <c r="D328" s="29"/>
      <c r="E328" s="27"/>
      <c r="F328" s="27"/>
      <c r="G328" s="27"/>
      <c r="H328" s="30"/>
      <c r="I328" s="23"/>
      <c r="J328" s="20" t="str">
        <f aca="false">IF(OR(B328="",H328="",I328=""),"",H328*I328)</f>
        <v/>
      </c>
      <c r="K328" s="30" t="n">
        <v>60</v>
      </c>
      <c r="L328" s="21" t="str">
        <f aca="false">IF(B328="","",B328+K328)</f>
        <v/>
      </c>
      <c r="M328" s="22" t="str">
        <f aca="true">IF(L328="","",L328-TODAY())</f>
        <v/>
      </c>
      <c r="N328" s="27"/>
      <c r="O328" s="24"/>
      <c r="P328" s="27"/>
      <c r="Q328" s="23"/>
      <c r="R328" s="24"/>
      <c r="S328" s="20" t="str">
        <f aca="false">IF(OR(J328="",Q328=""),"",Q328-J328)</f>
        <v/>
      </c>
      <c r="T328" s="31"/>
      <c r="U328" s="32" t="str">
        <f aca="false">IF(B328="","","Yes")</f>
        <v/>
      </c>
    </row>
    <row r="329" customFormat="false" ht="25.5" hidden="false" customHeight="true" outlineLevel="0" collapsed="false">
      <c r="A329" s="15" t="str">
        <f aca="false">IF(B329="","","TP-"&amp;TEXT(ROW()-5,"0000"))</f>
        <v/>
      </c>
      <c r="B329" s="28"/>
      <c r="C329" s="29"/>
      <c r="D329" s="29"/>
      <c r="E329" s="27"/>
      <c r="F329" s="27"/>
      <c r="G329" s="27"/>
      <c r="H329" s="30"/>
      <c r="I329" s="23"/>
      <c r="J329" s="20" t="str">
        <f aca="false">IF(OR(B329="",H329="",I329=""),"",H329*I329)</f>
        <v/>
      </c>
      <c r="K329" s="30" t="n">
        <v>60</v>
      </c>
      <c r="L329" s="21" t="str">
        <f aca="false">IF(B329="","",B329+K329)</f>
        <v/>
      </c>
      <c r="M329" s="22" t="str">
        <f aca="true">IF(L329="","",L329-TODAY())</f>
        <v/>
      </c>
      <c r="N329" s="27"/>
      <c r="O329" s="24"/>
      <c r="P329" s="27"/>
      <c r="Q329" s="23"/>
      <c r="R329" s="24"/>
      <c r="S329" s="20" t="str">
        <f aca="false">IF(OR(J329="",Q329=""),"",Q329-J329)</f>
        <v/>
      </c>
      <c r="T329" s="31"/>
      <c r="U329" s="32" t="str">
        <f aca="false">IF(B329="","","Yes")</f>
        <v/>
      </c>
    </row>
    <row r="330" customFormat="false" ht="25.5" hidden="false" customHeight="true" outlineLevel="0" collapsed="false">
      <c r="A330" s="15" t="str">
        <f aca="false">IF(B330="","","TP-"&amp;TEXT(ROW()-5,"0000"))</f>
        <v/>
      </c>
      <c r="B330" s="28"/>
      <c r="C330" s="29"/>
      <c r="D330" s="29"/>
      <c r="E330" s="27"/>
      <c r="F330" s="27"/>
      <c r="G330" s="27"/>
      <c r="H330" s="30"/>
      <c r="I330" s="23"/>
      <c r="J330" s="20" t="str">
        <f aca="false">IF(OR(B330="",H330="",I330=""),"",H330*I330)</f>
        <v/>
      </c>
      <c r="K330" s="30" t="n">
        <v>60</v>
      </c>
      <c r="L330" s="21" t="str">
        <f aca="false">IF(B330="","",B330+K330)</f>
        <v/>
      </c>
      <c r="M330" s="22" t="str">
        <f aca="true">IF(L330="","",L330-TODAY())</f>
        <v/>
      </c>
      <c r="N330" s="27"/>
      <c r="O330" s="24"/>
      <c r="P330" s="27"/>
      <c r="Q330" s="23"/>
      <c r="R330" s="24"/>
      <c r="S330" s="20" t="str">
        <f aca="false">IF(OR(J330="",Q330=""),"",Q330-J330)</f>
        <v/>
      </c>
      <c r="T330" s="31"/>
      <c r="U330" s="32" t="str">
        <f aca="false">IF(B330="","","Yes")</f>
        <v/>
      </c>
    </row>
    <row r="331" customFormat="false" ht="25.5" hidden="false" customHeight="true" outlineLevel="0" collapsed="false">
      <c r="A331" s="15" t="str">
        <f aca="false">IF(B331="","","TP-"&amp;TEXT(ROW()-5,"0000"))</f>
        <v/>
      </c>
      <c r="B331" s="28"/>
      <c r="C331" s="29"/>
      <c r="D331" s="29"/>
      <c r="E331" s="27"/>
      <c r="F331" s="27"/>
      <c r="G331" s="27"/>
      <c r="H331" s="30"/>
      <c r="I331" s="23"/>
      <c r="J331" s="20" t="str">
        <f aca="false">IF(OR(B331="",H331="",I331=""),"",H331*I331)</f>
        <v/>
      </c>
      <c r="K331" s="30" t="n">
        <v>60</v>
      </c>
      <c r="L331" s="21" t="str">
        <f aca="false">IF(B331="","",B331+K331)</f>
        <v/>
      </c>
      <c r="M331" s="22" t="str">
        <f aca="true">IF(L331="","",L331-TODAY())</f>
        <v/>
      </c>
      <c r="N331" s="27"/>
      <c r="O331" s="24"/>
      <c r="P331" s="27"/>
      <c r="Q331" s="23"/>
      <c r="R331" s="24"/>
      <c r="S331" s="20" t="str">
        <f aca="false">IF(OR(J331="",Q331=""),"",Q331-J331)</f>
        <v/>
      </c>
      <c r="T331" s="31"/>
      <c r="U331" s="32" t="str">
        <f aca="false">IF(B331="","","Yes")</f>
        <v/>
      </c>
    </row>
    <row r="332" customFormat="false" ht="25.5" hidden="false" customHeight="true" outlineLevel="0" collapsed="false">
      <c r="A332" s="15" t="str">
        <f aca="false">IF(B332="","","TP-"&amp;TEXT(ROW()-5,"0000"))</f>
        <v/>
      </c>
      <c r="B332" s="28"/>
      <c r="C332" s="29"/>
      <c r="D332" s="29"/>
      <c r="E332" s="27"/>
      <c r="F332" s="27"/>
      <c r="G332" s="27"/>
      <c r="H332" s="30"/>
      <c r="I332" s="23"/>
      <c r="J332" s="20" t="str">
        <f aca="false">IF(OR(B332="",H332="",I332=""),"",H332*I332)</f>
        <v/>
      </c>
      <c r="K332" s="30" t="n">
        <v>60</v>
      </c>
      <c r="L332" s="21" t="str">
        <f aca="false">IF(B332="","",B332+K332)</f>
        <v/>
      </c>
      <c r="M332" s="22" t="str">
        <f aca="true">IF(L332="","",L332-TODAY())</f>
        <v/>
      </c>
      <c r="N332" s="27"/>
      <c r="O332" s="24"/>
      <c r="P332" s="27"/>
      <c r="Q332" s="23"/>
      <c r="R332" s="24"/>
      <c r="S332" s="20" t="str">
        <f aca="false">IF(OR(J332="",Q332=""),"",Q332-J332)</f>
        <v/>
      </c>
      <c r="T332" s="31"/>
      <c r="U332" s="32" t="str">
        <f aca="false">IF(B332="","","Yes")</f>
        <v/>
      </c>
    </row>
    <row r="333" customFormat="false" ht="25.5" hidden="false" customHeight="true" outlineLevel="0" collapsed="false">
      <c r="A333" s="15" t="str">
        <f aca="false">IF(B333="","","TP-"&amp;TEXT(ROW()-5,"0000"))</f>
        <v/>
      </c>
      <c r="B333" s="28"/>
      <c r="C333" s="29"/>
      <c r="D333" s="29"/>
      <c r="E333" s="27"/>
      <c r="F333" s="27"/>
      <c r="G333" s="27"/>
      <c r="H333" s="30"/>
      <c r="I333" s="23"/>
      <c r="J333" s="20" t="str">
        <f aca="false">IF(OR(B333="",H333="",I333=""),"",H333*I333)</f>
        <v/>
      </c>
      <c r="K333" s="30" t="n">
        <v>60</v>
      </c>
      <c r="L333" s="21" t="str">
        <f aca="false">IF(B333="","",B333+K333)</f>
        <v/>
      </c>
      <c r="M333" s="22" t="str">
        <f aca="true">IF(L333="","",L333-TODAY())</f>
        <v/>
      </c>
      <c r="N333" s="27"/>
      <c r="O333" s="24"/>
      <c r="P333" s="27"/>
      <c r="Q333" s="23"/>
      <c r="R333" s="24"/>
      <c r="S333" s="20" t="str">
        <f aca="false">IF(OR(J333="",Q333=""),"",Q333-J333)</f>
        <v/>
      </c>
      <c r="T333" s="31"/>
      <c r="U333" s="32" t="str">
        <f aca="false">IF(B333="","","Yes")</f>
        <v/>
      </c>
    </row>
    <row r="334" customFormat="false" ht="25.5" hidden="false" customHeight="true" outlineLevel="0" collapsed="false">
      <c r="A334" s="15" t="str">
        <f aca="false">IF(B334="","","TP-"&amp;TEXT(ROW()-5,"0000"))</f>
        <v/>
      </c>
      <c r="B334" s="28"/>
      <c r="C334" s="29"/>
      <c r="D334" s="29"/>
      <c r="E334" s="27"/>
      <c r="F334" s="27"/>
      <c r="G334" s="27"/>
      <c r="H334" s="30"/>
      <c r="I334" s="23"/>
      <c r="J334" s="20" t="str">
        <f aca="false">IF(OR(B334="",H334="",I334=""),"",H334*I334)</f>
        <v/>
      </c>
      <c r="K334" s="30" t="n">
        <v>60</v>
      </c>
      <c r="L334" s="21" t="str">
        <f aca="false">IF(B334="","",B334+K334)</f>
        <v/>
      </c>
      <c r="M334" s="22" t="str">
        <f aca="true">IF(L334="","",L334-TODAY())</f>
        <v/>
      </c>
      <c r="N334" s="27"/>
      <c r="O334" s="24"/>
      <c r="P334" s="27"/>
      <c r="Q334" s="23"/>
      <c r="R334" s="24"/>
      <c r="S334" s="20" t="str">
        <f aca="false">IF(OR(J334="",Q334=""),"",Q334-J334)</f>
        <v/>
      </c>
      <c r="T334" s="31"/>
      <c r="U334" s="32" t="str">
        <f aca="false">IF(B334="","","Yes")</f>
        <v/>
      </c>
    </row>
    <row r="335" customFormat="false" ht="25.5" hidden="false" customHeight="true" outlineLevel="0" collapsed="false">
      <c r="A335" s="15" t="str">
        <f aca="false">IF(B335="","","TP-"&amp;TEXT(ROW()-5,"0000"))</f>
        <v/>
      </c>
      <c r="B335" s="28"/>
      <c r="C335" s="29"/>
      <c r="D335" s="29"/>
      <c r="E335" s="27"/>
      <c r="F335" s="27"/>
      <c r="G335" s="27"/>
      <c r="H335" s="30"/>
      <c r="I335" s="23"/>
      <c r="J335" s="20" t="str">
        <f aca="false">IF(OR(B335="",H335="",I335=""),"",H335*I335)</f>
        <v/>
      </c>
      <c r="K335" s="30" t="n">
        <v>60</v>
      </c>
      <c r="L335" s="21" t="str">
        <f aca="false">IF(B335="","",B335+K335)</f>
        <v/>
      </c>
      <c r="M335" s="22" t="str">
        <f aca="true">IF(L335="","",L335-TODAY())</f>
        <v/>
      </c>
      <c r="N335" s="27"/>
      <c r="O335" s="24"/>
      <c r="P335" s="27"/>
      <c r="Q335" s="23"/>
      <c r="R335" s="24"/>
      <c r="S335" s="20" t="str">
        <f aca="false">IF(OR(J335="",Q335=""),"",Q335-J335)</f>
        <v/>
      </c>
      <c r="T335" s="31"/>
      <c r="U335" s="32" t="str">
        <f aca="false">IF(B335="","","Yes")</f>
        <v/>
      </c>
    </row>
    <row r="336" customFormat="false" ht="25.5" hidden="false" customHeight="true" outlineLevel="0" collapsed="false">
      <c r="A336" s="15" t="str">
        <f aca="false">IF(B336="","","TP-"&amp;TEXT(ROW()-5,"0000"))</f>
        <v/>
      </c>
      <c r="B336" s="28"/>
      <c r="C336" s="29"/>
      <c r="D336" s="29"/>
      <c r="E336" s="27"/>
      <c r="F336" s="27"/>
      <c r="G336" s="27"/>
      <c r="H336" s="30"/>
      <c r="I336" s="23"/>
      <c r="J336" s="20" t="str">
        <f aca="false">IF(OR(B336="",H336="",I336=""),"",H336*I336)</f>
        <v/>
      </c>
      <c r="K336" s="30" t="n">
        <v>60</v>
      </c>
      <c r="L336" s="21" t="str">
        <f aca="false">IF(B336="","",B336+K336)</f>
        <v/>
      </c>
      <c r="M336" s="22" t="str">
        <f aca="true">IF(L336="","",L336-TODAY())</f>
        <v/>
      </c>
      <c r="N336" s="27"/>
      <c r="O336" s="24"/>
      <c r="P336" s="27"/>
      <c r="Q336" s="23"/>
      <c r="R336" s="24"/>
      <c r="S336" s="20" t="str">
        <f aca="false">IF(OR(J336="",Q336=""),"",Q336-J336)</f>
        <v/>
      </c>
      <c r="T336" s="31"/>
      <c r="U336" s="32" t="str">
        <f aca="false">IF(B336="","","Yes")</f>
        <v/>
      </c>
    </row>
    <row r="337" customFormat="false" ht="25.5" hidden="false" customHeight="true" outlineLevel="0" collapsed="false">
      <c r="A337" s="15" t="str">
        <f aca="false">IF(B337="","","TP-"&amp;TEXT(ROW()-5,"0000"))</f>
        <v/>
      </c>
      <c r="B337" s="28"/>
      <c r="C337" s="29"/>
      <c r="D337" s="29"/>
      <c r="E337" s="27"/>
      <c r="F337" s="27"/>
      <c r="G337" s="27"/>
      <c r="H337" s="30"/>
      <c r="I337" s="23"/>
      <c r="J337" s="20" t="str">
        <f aca="false">IF(OR(B337="",H337="",I337=""),"",H337*I337)</f>
        <v/>
      </c>
      <c r="K337" s="30" t="n">
        <v>60</v>
      </c>
      <c r="L337" s="21" t="str">
        <f aca="false">IF(B337="","",B337+K337)</f>
        <v/>
      </c>
      <c r="M337" s="22" t="str">
        <f aca="true">IF(L337="","",L337-TODAY())</f>
        <v/>
      </c>
      <c r="N337" s="27"/>
      <c r="O337" s="24"/>
      <c r="P337" s="27"/>
      <c r="Q337" s="23"/>
      <c r="R337" s="24"/>
      <c r="S337" s="20" t="str">
        <f aca="false">IF(OR(J337="",Q337=""),"",Q337-J337)</f>
        <v/>
      </c>
      <c r="T337" s="31"/>
      <c r="U337" s="32" t="str">
        <f aca="false">IF(B337="","","Yes")</f>
        <v/>
      </c>
    </row>
    <row r="338" customFormat="false" ht="25.5" hidden="false" customHeight="true" outlineLevel="0" collapsed="false">
      <c r="A338" s="15" t="str">
        <f aca="false">IF(B338="","","TP-"&amp;TEXT(ROW()-5,"0000"))</f>
        <v/>
      </c>
      <c r="B338" s="28"/>
      <c r="C338" s="29"/>
      <c r="D338" s="29"/>
      <c r="E338" s="27"/>
      <c r="F338" s="27"/>
      <c r="G338" s="27"/>
      <c r="H338" s="30"/>
      <c r="I338" s="23"/>
      <c r="J338" s="20" t="str">
        <f aca="false">IF(OR(B338="",H338="",I338=""),"",H338*I338)</f>
        <v/>
      </c>
      <c r="K338" s="30" t="n">
        <v>60</v>
      </c>
      <c r="L338" s="21" t="str">
        <f aca="false">IF(B338="","",B338+K338)</f>
        <v/>
      </c>
      <c r="M338" s="22" t="str">
        <f aca="true">IF(L338="","",L338-TODAY())</f>
        <v/>
      </c>
      <c r="N338" s="27"/>
      <c r="O338" s="24"/>
      <c r="P338" s="27"/>
      <c r="Q338" s="23"/>
      <c r="R338" s="24"/>
      <c r="S338" s="20" t="str">
        <f aca="false">IF(OR(J338="",Q338=""),"",Q338-J338)</f>
        <v/>
      </c>
      <c r="T338" s="31"/>
      <c r="U338" s="32" t="str">
        <f aca="false">IF(B338="","","Yes")</f>
        <v/>
      </c>
    </row>
    <row r="339" customFormat="false" ht="25.5" hidden="false" customHeight="true" outlineLevel="0" collapsed="false">
      <c r="A339" s="15" t="str">
        <f aca="false">IF(B339="","","TP-"&amp;TEXT(ROW()-5,"0000"))</f>
        <v/>
      </c>
      <c r="B339" s="28"/>
      <c r="C339" s="29"/>
      <c r="D339" s="29"/>
      <c r="E339" s="27"/>
      <c r="F339" s="27"/>
      <c r="G339" s="27"/>
      <c r="H339" s="30"/>
      <c r="I339" s="23"/>
      <c r="J339" s="20" t="str">
        <f aca="false">IF(OR(B339="",H339="",I339=""),"",H339*I339)</f>
        <v/>
      </c>
      <c r="K339" s="30" t="n">
        <v>60</v>
      </c>
      <c r="L339" s="21" t="str">
        <f aca="false">IF(B339="","",B339+K339)</f>
        <v/>
      </c>
      <c r="M339" s="22" t="str">
        <f aca="true">IF(L339="","",L339-TODAY())</f>
        <v/>
      </c>
      <c r="N339" s="27"/>
      <c r="O339" s="24"/>
      <c r="P339" s="27"/>
      <c r="Q339" s="23"/>
      <c r="R339" s="24"/>
      <c r="S339" s="20" t="str">
        <f aca="false">IF(OR(J339="",Q339=""),"",Q339-J339)</f>
        <v/>
      </c>
      <c r="T339" s="31"/>
      <c r="U339" s="32" t="str">
        <f aca="false">IF(B339="","","Yes")</f>
        <v/>
      </c>
    </row>
    <row r="340" customFormat="false" ht="25.5" hidden="false" customHeight="true" outlineLevel="0" collapsed="false">
      <c r="A340" s="15" t="str">
        <f aca="false">IF(B340="","","TP-"&amp;TEXT(ROW()-5,"0000"))</f>
        <v/>
      </c>
      <c r="B340" s="28"/>
      <c r="C340" s="29"/>
      <c r="D340" s="29"/>
      <c r="E340" s="27"/>
      <c r="F340" s="27"/>
      <c r="G340" s="27"/>
      <c r="H340" s="30"/>
      <c r="I340" s="23"/>
      <c r="J340" s="20" t="str">
        <f aca="false">IF(OR(B340="",H340="",I340=""),"",H340*I340)</f>
        <v/>
      </c>
      <c r="K340" s="30" t="n">
        <v>60</v>
      </c>
      <c r="L340" s="21" t="str">
        <f aca="false">IF(B340="","",B340+K340)</f>
        <v/>
      </c>
      <c r="M340" s="22" t="str">
        <f aca="true">IF(L340="","",L340-TODAY())</f>
        <v/>
      </c>
      <c r="N340" s="27"/>
      <c r="O340" s="24"/>
      <c r="P340" s="27"/>
      <c r="Q340" s="23"/>
      <c r="R340" s="24"/>
      <c r="S340" s="20" t="str">
        <f aca="false">IF(OR(J340="",Q340=""),"",Q340-J340)</f>
        <v/>
      </c>
      <c r="T340" s="31"/>
      <c r="U340" s="32" t="str">
        <f aca="false">IF(B340="","","Yes")</f>
        <v/>
      </c>
    </row>
    <row r="341" customFormat="false" ht="25.5" hidden="false" customHeight="true" outlineLevel="0" collapsed="false">
      <c r="A341" s="15" t="str">
        <f aca="false">IF(B341="","","TP-"&amp;TEXT(ROW()-5,"0000"))</f>
        <v/>
      </c>
      <c r="B341" s="28"/>
      <c r="C341" s="29"/>
      <c r="D341" s="29"/>
      <c r="E341" s="27"/>
      <c r="F341" s="27"/>
      <c r="G341" s="27"/>
      <c r="H341" s="30"/>
      <c r="I341" s="23"/>
      <c r="J341" s="20" t="str">
        <f aca="false">IF(OR(B341="",H341="",I341=""),"",H341*I341)</f>
        <v/>
      </c>
      <c r="K341" s="30" t="n">
        <v>60</v>
      </c>
      <c r="L341" s="21" t="str">
        <f aca="false">IF(B341="","",B341+K341)</f>
        <v/>
      </c>
      <c r="M341" s="22" t="str">
        <f aca="true">IF(L341="","",L341-TODAY())</f>
        <v/>
      </c>
      <c r="N341" s="27"/>
      <c r="O341" s="24"/>
      <c r="P341" s="27"/>
      <c r="Q341" s="23"/>
      <c r="R341" s="24"/>
      <c r="S341" s="20" t="str">
        <f aca="false">IF(OR(J341="",Q341=""),"",Q341-J341)</f>
        <v/>
      </c>
      <c r="T341" s="31"/>
      <c r="U341" s="32" t="str">
        <f aca="false">IF(B341="","","Yes")</f>
        <v/>
      </c>
    </row>
    <row r="342" customFormat="false" ht="25.5" hidden="false" customHeight="true" outlineLevel="0" collapsed="false">
      <c r="A342" s="15" t="str">
        <f aca="false">IF(B342="","","TP-"&amp;TEXT(ROW()-5,"0000"))</f>
        <v/>
      </c>
      <c r="B342" s="28"/>
      <c r="C342" s="29"/>
      <c r="D342" s="29"/>
      <c r="E342" s="27"/>
      <c r="F342" s="27"/>
      <c r="G342" s="27"/>
      <c r="H342" s="30"/>
      <c r="I342" s="23"/>
      <c r="J342" s="20" t="str">
        <f aca="false">IF(OR(B342="",H342="",I342=""),"",H342*I342)</f>
        <v/>
      </c>
      <c r="K342" s="30" t="n">
        <v>60</v>
      </c>
      <c r="L342" s="21" t="str">
        <f aca="false">IF(B342="","",B342+K342)</f>
        <v/>
      </c>
      <c r="M342" s="22" t="str">
        <f aca="true">IF(L342="","",L342-TODAY())</f>
        <v/>
      </c>
      <c r="N342" s="27"/>
      <c r="O342" s="24"/>
      <c r="P342" s="27"/>
      <c r="Q342" s="23"/>
      <c r="R342" s="24"/>
      <c r="S342" s="20" t="str">
        <f aca="false">IF(OR(J342="",Q342=""),"",Q342-J342)</f>
        <v/>
      </c>
      <c r="T342" s="31"/>
      <c r="U342" s="32" t="str">
        <f aca="false">IF(B342="","","Yes")</f>
        <v/>
      </c>
    </row>
    <row r="343" customFormat="false" ht="25.5" hidden="false" customHeight="true" outlineLevel="0" collapsed="false">
      <c r="A343" s="15" t="str">
        <f aca="false">IF(B343="","","TP-"&amp;TEXT(ROW()-5,"0000"))</f>
        <v/>
      </c>
      <c r="B343" s="28"/>
      <c r="C343" s="29"/>
      <c r="D343" s="29"/>
      <c r="E343" s="27"/>
      <c r="F343" s="27"/>
      <c r="G343" s="27"/>
      <c r="H343" s="30"/>
      <c r="I343" s="23"/>
      <c r="J343" s="20" t="str">
        <f aca="false">IF(OR(B343="",H343="",I343=""),"",H343*I343)</f>
        <v/>
      </c>
      <c r="K343" s="30" t="n">
        <v>60</v>
      </c>
      <c r="L343" s="21" t="str">
        <f aca="false">IF(B343="","",B343+K343)</f>
        <v/>
      </c>
      <c r="M343" s="22" t="str">
        <f aca="true">IF(L343="","",L343-TODAY())</f>
        <v/>
      </c>
      <c r="N343" s="27"/>
      <c r="O343" s="24"/>
      <c r="P343" s="27"/>
      <c r="Q343" s="23"/>
      <c r="R343" s="24"/>
      <c r="S343" s="20" t="str">
        <f aca="false">IF(OR(J343="",Q343=""),"",Q343-J343)</f>
        <v/>
      </c>
      <c r="T343" s="31"/>
      <c r="U343" s="32" t="str">
        <f aca="false">IF(B343="","","Yes")</f>
        <v/>
      </c>
    </row>
    <row r="344" customFormat="false" ht="25.5" hidden="false" customHeight="true" outlineLevel="0" collapsed="false">
      <c r="A344" s="15" t="str">
        <f aca="false">IF(B344="","","TP-"&amp;TEXT(ROW()-5,"0000"))</f>
        <v/>
      </c>
      <c r="B344" s="28"/>
      <c r="C344" s="29"/>
      <c r="D344" s="29"/>
      <c r="E344" s="27"/>
      <c r="F344" s="27"/>
      <c r="G344" s="27"/>
      <c r="H344" s="30"/>
      <c r="I344" s="23"/>
      <c r="J344" s="20" t="str">
        <f aca="false">IF(OR(B344="",H344="",I344=""),"",H344*I344)</f>
        <v/>
      </c>
      <c r="K344" s="30" t="n">
        <v>60</v>
      </c>
      <c r="L344" s="21" t="str">
        <f aca="false">IF(B344="","",B344+K344)</f>
        <v/>
      </c>
      <c r="M344" s="22" t="str">
        <f aca="true">IF(L344="","",L344-TODAY())</f>
        <v/>
      </c>
      <c r="N344" s="27"/>
      <c r="O344" s="24"/>
      <c r="P344" s="27"/>
      <c r="Q344" s="23"/>
      <c r="R344" s="24"/>
      <c r="S344" s="20" t="str">
        <f aca="false">IF(OR(J344="",Q344=""),"",Q344-J344)</f>
        <v/>
      </c>
      <c r="T344" s="31"/>
      <c r="U344" s="32" t="str">
        <f aca="false">IF(B344="","","Yes")</f>
        <v/>
      </c>
    </row>
    <row r="345" customFormat="false" ht="25.5" hidden="false" customHeight="true" outlineLevel="0" collapsed="false">
      <c r="A345" s="15" t="str">
        <f aca="false">IF(B345="","","TP-"&amp;TEXT(ROW()-5,"0000"))</f>
        <v/>
      </c>
      <c r="B345" s="28"/>
      <c r="C345" s="29"/>
      <c r="D345" s="29"/>
      <c r="E345" s="27"/>
      <c r="F345" s="27"/>
      <c r="G345" s="27"/>
      <c r="H345" s="30"/>
      <c r="I345" s="23"/>
      <c r="J345" s="20" t="str">
        <f aca="false">IF(OR(B345="",H345="",I345=""),"",H345*I345)</f>
        <v/>
      </c>
      <c r="K345" s="30" t="n">
        <v>60</v>
      </c>
      <c r="L345" s="21" t="str">
        <f aca="false">IF(B345="","",B345+K345)</f>
        <v/>
      </c>
      <c r="M345" s="22" t="str">
        <f aca="true">IF(L345="","",L345-TODAY())</f>
        <v/>
      </c>
      <c r="N345" s="27"/>
      <c r="O345" s="24"/>
      <c r="P345" s="27"/>
      <c r="Q345" s="23"/>
      <c r="R345" s="24"/>
      <c r="S345" s="20" t="str">
        <f aca="false">IF(OR(J345="",Q345=""),"",Q345-J345)</f>
        <v/>
      </c>
      <c r="T345" s="31"/>
      <c r="U345" s="32" t="str">
        <f aca="false">IF(B345="","","Yes")</f>
        <v/>
      </c>
    </row>
    <row r="346" customFormat="false" ht="25.5" hidden="false" customHeight="true" outlineLevel="0" collapsed="false">
      <c r="A346" s="15" t="str">
        <f aca="false">IF(B346="","","TP-"&amp;TEXT(ROW()-5,"0000"))</f>
        <v/>
      </c>
      <c r="B346" s="28"/>
      <c r="C346" s="29"/>
      <c r="D346" s="29"/>
      <c r="E346" s="27"/>
      <c r="F346" s="27"/>
      <c r="G346" s="27"/>
      <c r="H346" s="30"/>
      <c r="I346" s="23"/>
      <c r="J346" s="20" t="str">
        <f aca="false">IF(OR(B346="",H346="",I346=""),"",H346*I346)</f>
        <v/>
      </c>
      <c r="K346" s="30" t="n">
        <v>60</v>
      </c>
      <c r="L346" s="21" t="str">
        <f aca="false">IF(B346="","",B346+K346)</f>
        <v/>
      </c>
      <c r="M346" s="22" t="str">
        <f aca="true">IF(L346="","",L346-TODAY())</f>
        <v/>
      </c>
      <c r="N346" s="27"/>
      <c r="O346" s="24"/>
      <c r="P346" s="27"/>
      <c r="Q346" s="23"/>
      <c r="R346" s="24"/>
      <c r="S346" s="20" t="str">
        <f aca="false">IF(OR(J346="",Q346=""),"",Q346-J346)</f>
        <v/>
      </c>
      <c r="T346" s="31"/>
      <c r="U346" s="32" t="str">
        <f aca="false">IF(B346="","","Yes")</f>
        <v/>
      </c>
    </row>
    <row r="347" customFormat="false" ht="25.5" hidden="false" customHeight="true" outlineLevel="0" collapsed="false">
      <c r="A347" s="15" t="str">
        <f aca="false">IF(B347="","","TP-"&amp;TEXT(ROW()-5,"0000"))</f>
        <v/>
      </c>
      <c r="B347" s="28"/>
      <c r="C347" s="29"/>
      <c r="D347" s="29"/>
      <c r="E347" s="27"/>
      <c r="F347" s="27"/>
      <c r="G347" s="27"/>
      <c r="H347" s="30"/>
      <c r="I347" s="23"/>
      <c r="J347" s="20" t="str">
        <f aca="false">IF(OR(B347="",H347="",I347=""),"",H347*I347)</f>
        <v/>
      </c>
      <c r="K347" s="30" t="n">
        <v>60</v>
      </c>
      <c r="L347" s="21" t="str">
        <f aca="false">IF(B347="","",B347+K347)</f>
        <v/>
      </c>
      <c r="M347" s="22" t="str">
        <f aca="true">IF(L347="","",L347-TODAY())</f>
        <v/>
      </c>
      <c r="N347" s="27"/>
      <c r="O347" s="24"/>
      <c r="P347" s="27"/>
      <c r="Q347" s="23"/>
      <c r="R347" s="24"/>
      <c r="S347" s="20" t="str">
        <f aca="false">IF(OR(J347="",Q347=""),"",Q347-J347)</f>
        <v/>
      </c>
      <c r="T347" s="31"/>
      <c r="U347" s="32" t="str">
        <f aca="false">IF(B347="","","Yes")</f>
        <v/>
      </c>
    </row>
    <row r="348" customFormat="false" ht="25.5" hidden="false" customHeight="true" outlineLevel="0" collapsed="false">
      <c r="A348" s="15" t="str">
        <f aca="false">IF(B348="","","TP-"&amp;TEXT(ROW()-5,"0000"))</f>
        <v/>
      </c>
      <c r="B348" s="28"/>
      <c r="C348" s="29"/>
      <c r="D348" s="29"/>
      <c r="E348" s="27"/>
      <c r="F348" s="27"/>
      <c r="G348" s="27"/>
      <c r="H348" s="30"/>
      <c r="I348" s="23"/>
      <c r="J348" s="20" t="str">
        <f aca="false">IF(OR(B348="",H348="",I348=""),"",H348*I348)</f>
        <v/>
      </c>
      <c r="K348" s="30" t="n">
        <v>60</v>
      </c>
      <c r="L348" s="21" t="str">
        <f aca="false">IF(B348="","",B348+K348)</f>
        <v/>
      </c>
      <c r="M348" s="22" t="str">
        <f aca="true">IF(L348="","",L348-TODAY())</f>
        <v/>
      </c>
      <c r="N348" s="27"/>
      <c r="O348" s="24"/>
      <c r="P348" s="27"/>
      <c r="Q348" s="23"/>
      <c r="R348" s="24"/>
      <c r="S348" s="20" t="str">
        <f aca="false">IF(OR(J348="",Q348=""),"",Q348-J348)</f>
        <v/>
      </c>
      <c r="T348" s="31"/>
      <c r="U348" s="32" t="str">
        <f aca="false">IF(B348="","","Yes")</f>
        <v/>
      </c>
    </row>
    <row r="349" customFormat="false" ht="25.5" hidden="false" customHeight="true" outlineLevel="0" collapsed="false">
      <c r="A349" s="15" t="str">
        <f aca="false">IF(B349="","","TP-"&amp;TEXT(ROW()-5,"0000"))</f>
        <v/>
      </c>
      <c r="B349" s="28"/>
      <c r="C349" s="29"/>
      <c r="D349" s="29"/>
      <c r="E349" s="27"/>
      <c r="F349" s="27"/>
      <c r="G349" s="27"/>
      <c r="H349" s="30"/>
      <c r="I349" s="23"/>
      <c r="J349" s="20" t="str">
        <f aca="false">IF(OR(B349="",H349="",I349=""),"",H349*I349)</f>
        <v/>
      </c>
      <c r="K349" s="30" t="n">
        <v>60</v>
      </c>
      <c r="L349" s="21" t="str">
        <f aca="false">IF(B349="","",B349+K349)</f>
        <v/>
      </c>
      <c r="M349" s="22" t="str">
        <f aca="true">IF(L349="","",L349-TODAY())</f>
        <v/>
      </c>
      <c r="N349" s="27"/>
      <c r="O349" s="24"/>
      <c r="P349" s="27"/>
      <c r="Q349" s="23"/>
      <c r="R349" s="24"/>
      <c r="S349" s="20" t="str">
        <f aca="false">IF(OR(J349="",Q349=""),"",Q349-J349)</f>
        <v/>
      </c>
      <c r="T349" s="31"/>
      <c r="U349" s="32" t="str">
        <f aca="false">IF(B349="","","Yes")</f>
        <v/>
      </c>
    </row>
    <row r="350" customFormat="false" ht="25.5" hidden="false" customHeight="true" outlineLevel="0" collapsed="false">
      <c r="A350" s="15" t="str">
        <f aca="false">IF(B350="","","TP-"&amp;TEXT(ROW()-5,"0000"))</f>
        <v/>
      </c>
      <c r="B350" s="28"/>
      <c r="C350" s="29"/>
      <c r="D350" s="29"/>
      <c r="E350" s="27"/>
      <c r="F350" s="27"/>
      <c r="G350" s="27"/>
      <c r="H350" s="30"/>
      <c r="I350" s="23"/>
      <c r="J350" s="20" t="str">
        <f aca="false">IF(OR(B350="",H350="",I350=""),"",H350*I350)</f>
        <v/>
      </c>
      <c r="K350" s="30" t="n">
        <v>60</v>
      </c>
      <c r="L350" s="21" t="str">
        <f aca="false">IF(B350="","",B350+K350)</f>
        <v/>
      </c>
      <c r="M350" s="22" t="str">
        <f aca="true">IF(L350="","",L350-TODAY())</f>
        <v/>
      </c>
      <c r="N350" s="27"/>
      <c r="O350" s="24"/>
      <c r="P350" s="27"/>
      <c r="Q350" s="23"/>
      <c r="R350" s="24"/>
      <c r="S350" s="20" t="str">
        <f aca="false">IF(OR(J350="",Q350=""),"",Q350-J350)</f>
        <v/>
      </c>
      <c r="T350" s="31"/>
      <c r="U350" s="32" t="str">
        <f aca="false">IF(B350="","","Yes")</f>
        <v/>
      </c>
    </row>
    <row r="351" customFormat="false" ht="25.5" hidden="false" customHeight="true" outlineLevel="0" collapsed="false">
      <c r="A351" s="15" t="str">
        <f aca="false">IF(B351="","","TP-"&amp;TEXT(ROW()-5,"0000"))</f>
        <v/>
      </c>
      <c r="B351" s="28"/>
      <c r="C351" s="29"/>
      <c r="D351" s="29"/>
      <c r="E351" s="27"/>
      <c r="F351" s="27"/>
      <c r="G351" s="27"/>
      <c r="H351" s="30"/>
      <c r="I351" s="23"/>
      <c r="J351" s="20" t="str">
        <f aca="false">IF(OR(B351="",H351="",I351=""),"",H351*I351)</f>
        <v/>
      </c>
      <c r="K351" s="30" t="n">
        <v>60</v>
      </c>
      <c r="L351" s="21" t="str">
        <f aca="false">IF(B351="","",B351+K351)</f>
        <v/>
      </c>
      <c r="M351" s="22" t="str">
        <f aca="true">IF(L351="","",L351-TODAY())</f>
        <v/>
      </c>
      <c r="N351" s="27"/>
      <c r="O351" s="24"/>
      <c r="P351" s="27"/>
      <c r="Q351" s="23"/>
      <c r="R351" s="24"/>
      <c r="S351" s="20" t="str">
        <f aca="false">IF(OR(J351="",Q351=""),"",Q351-J351)</f>
        <v/>
      </c>
      <c r="T351" s="31"/>
      <c r="U351" s="32" t="str">
        <f aca="false">IF(B351="","","Yes")</f>
        <v/>
      </c>
    </row>
    <row r="352" customFormat="false" ht="25.5" hidden="false" customHeight="true" outlineLevel="0" collapsed="false">
      <c r="A352" s="15" t="str">
        <f aca="false">IF(B352="","","TP-"&amp;TEXT(ROW()-5,"0000"))</f>
        <v/>
      </c>
      <c r="B352" s="28"/>
      <c r="C352" s="29"/>
      <c r="D352" s="29"/>
      <c r="E352" s="27"/>
      <c r="F352" s="27"/>
      <c r="G352" s="27"/>
      <c r="H352" s="30"/>
      <c r="I352" s="23"/>
      <c r="J352" s="20" t="str">
        <f aca="false">IF(OR(B352="",H352="",I352=""),"",H352*I352)</f>
        <v/>
      </c>
      <c r="K352" s="30" t="n">
        <v>60</v>
      </c>
      <c r="L352" s="21" t="str">
        <f aca="false">IF(B352="","",B352+K352)</f>
        <v/>
      </c>
      <c r="M352" s="22" t="str">
        <f aca="true">IF(L352="","",L352-TODAY())</f>
        <v/>
      </c>
      <c r="N352" s="27"/>
      <c r="O352" s="24"/>
      <c r="P352" s="27"/>
      <c r="Q352" s="23"/>
      <c r="R352" s="24"/>
      <c r="S352" s="20" t="str">
        <f aca="false">IF(OR(J352="",Q352=""),"",Q352-J352)</f>
        <v/>
      </c>
      <c r="T352" s="31"/>
      <c r="U352" s="32" t="str">
        <f aca="false">IF(B352="","","Yes")</f>
        <v/>
      </c>
    </row>
    <row r="353" customFormat="false" ht="25.5" hidden="false" customHeight="true" outlineLevel="0" collapsed="false">
      <c r="A353" s="15" t="str">
        <f aca="false">IF(B353="","","TP-"&amp;TEXT(ROW()-5,"0000"))</f>
        <v/>
      </c>
      <c r="B353" s="28"/>
      <c r="C353" s="29"/>
      <c r="D353" s="29"/>
      <c r="E353" s="27"/>
      <c r="F353" s="27"/>
      <c r="G353" s="27"/>
      <c r="H353" s="30"/>
      <c r="I353" s="23"/>
      <c r="J353" s="20" t="str">
        <f aca="false">IF(OR(B353="",H353="",I353=""),"",H353*I353)</f>
        <v/>
      </c>
      <c r="K353" s="30" t="n">
        <v>60</v>
      </c>
      <c r="L353" s="21" t="str">
        <f aca="false">IF(B353="","",B353+K353)</f>
        <v/>
      </c>
      <c r="M353" s="22" t="str">
        <f aca="true">IF(L353="","",L353-TODAY())</f>
        <v/>
      </c>
      <c r="N353" s="27"/>
      <c r="O353" s="24"/>
      <c r="P353" s="27"/>
      <c r="Q353" s="23"/>
      <c r="R353" s="24"/>
      <c r="S353" s="20" t="str">
        <f aca="false">IF(OR(J353="",Q353=""),"",Q353-J353)</f>
        <v/>
      </c>
      <c r="T353" s="31"/>
      <c r="U353" s="32" t="str">
        <f aca="false">IF(B353="","","Yes")</f>
        <v/>
      </c>
    </row>
    <row r="354" customFormat="false" ht="25.5" hidden="false" customHeight="true" outlineLevel="0" collapsed="false">
      <c r="A354" s="15" t="str">
        <f aca="false">IF(B354="","","TP-"&amp;TEXT(ROW()-5,"0000"))</f>
        <v/>
      </c>
      <c r="B354" s="28"/>
      <c r="C354" s="29"/>
      <c r="D354" s="29"/>
      <c r="E354" s="27"/>
      <c r="F354" s="27"/>
      <c r="G354" s="27"/>
      <c r="H354" s="30"/>
      <c r="I354" s="23"/>
      <c r="J354" s="20" t="str">
        <f aca="false">IF(OR(B354="",H354="",I354=""),"",H354*I354)</f>
        <v/>
      </c>
      <c r="K354" s="30" t="n">
        <v>60</v>
      </c>
      <c r="L354" s="21" t="str">
        <f aca="false">IF(B354="","",B354+K354)</f>
        <v/>
      </c>
      <c r="M354" s="22" t="str">
        <f aca="true">IF(L354="","",L354-TODAY())</f>
        <v/>
      </c>
      <c r="N354" s="27"/>
      <c r="O354" s="24"/>
      <c r="P354" s="27"/>
      <c r="Q354" s="23"/>
      <c r="R354" s="24"/>
      <c r="S354" s="20" t="str">
        <f aca="false">IF(OR(J354="",Q354=""),"",Q354-J354)</f>
        <v/>
      </c>
      <c r="T354" s="31"/>
      <c r="U354" s="32" t="str">
        <f aca="false">IF(B354="","","Yes")</f>
        <v/>
      </c>
    </row>
    <row r="355" customFormat="false" ht="25.5" hidden="false" customHeight="true" outlineLevel="0" collapsed="false">
      <c r="A355" s="15" t="str">
        <f aca="false">IF(B355="","","TP-"&amp;TEXT(ROW()-5,"0000"))</f>
        <v/>
      </c>
      <c r="B355" s="28"/>
      <c r="C355" s="29"/>
      <c r="D355" s="29"/>
      <c r="E355" s="27"/>
      <c r="F355" s="27"/>
      <c r="G355" s="27"/>
      <c r="H355" s="30"/>
      <c r="I355" s="23"/>
      <c r="J355" s="20" t="str">
        <f aca="false">IF(OR(B355="",H355="",I355=""),"",H355*I355)</f>
        <v/>
      </c>
      <c r="K355" s="30" t="n">
        <v>60</v>
      </c>
      <c r="L355" s="21" t="str">
        <f aca="false">IF(B355="","",B355+K355)</f>
        <v/>
      </c>
      <c r="M355" s="22" t="str">
        <f aca="true">IF(L355="","",L355-TODAY())</f>
        <v/>
      </c>
      <c r="N355" s="27"/>
      <c r="O355" s="24"/>
      <c r="P355" s="27"/>
      <c r="Q355" s="23"/>
      <c r="R355" s="24"/>
      <c r="S355" s="20" t="str">
        <f aca="false">IF(OR(J355="",Q355=""),"",Q355-J355)</f>
        <v/>
      </c>
      <c r="T355" s="31"/>
      <c r="U355" s="32" t="str">
        <f aca="false">IF(B355="","","Yes")</f>
        <v/>
      </c>
    </row>
    <row r="356" customFormat="false" ht="25.5" hidden="false" customHeight="true" outlineLevel="0" collapsed="false">
      <c r="A356" s="15" t="str">
        <f aca="false">IF(B356="","","TP-"&amp;TEXT(ROW()-5,"0000"))</f>
        <v/>
      </c>
      <c r="B356" s="28"/>
      <c r="C356" s="29"/>
      <c r="D356" s="29"/>
      <c r="E356" s="27"/>
      <c r="F356" s="27"/>
      <c r="G356" s="27"/>
      <c r="H356" s="30"/>
      <c r="I356" s="23"/>
      <c r="J356" s="20" t="str">
        <f aca="false">IF(OR(B356="",H356="",I356=""),"",H356*I356)</f>
        <v/>
      </c>
      <c r="K356" s="30" t="n">
        <v>60</v>
      </c>
      <c r="L356" s="21" t="str">
        <f aca="false">IF(B356="","",B356+K356)</f>
        <v/>
      </c>
      <c r="M356" s="22" t="str">
        <f aca="true">IF(L356="","",L356-TODAY())</f>
        <v/>
      </c>
      <c r="N356" s="27"/>
      <c r="O356" s="24"/>
      <c r="P356" s="27"/>
      <c r="Q356" s="23"/>
      <c r="R356" s="24"/>
      <c r="S356" s="20" t="str">
        <f aca="false">IF(OR(J356="",Q356=""),"",Q356-J356)</f>
        <v/>
      </c>
      <c r="T356" s="31"/>
      <c r="U356" s="32" t="str">
        <f aca="false">IF(B356="","","Yes")</f>
        <v/>
      </c>
    </row>
    <row r="357" customFormat="false" ht="25.5" hidden="false" customHeight="true" outlineLevel="0" collapsed="false">
      <c r="A357" s="15" t="str">
        <f aca="false">IF(B357="","","TP-"&amp;TEXT(ROW()-5,"0000"))</f>
        <v/>
      </c>
      <c r="B357" s="28"/>
      <c r="C357" s="29"/>
      <c r="D357" s="29"/>
      <c r="E357" s="27"/>
      <c r="F357" s="27"/>
      <c r="G357" s="27"/>
      <c r="H357" s="30"/>
      <c r="I357" s="23"/>
      <c r="J357" s="20" t="str">
        <f aca="false">IF(OR(B357="",H357="",I357=""),"",H357*I357)</f>
        <v/>
      </c>
      <c r="K357" s="30" t="n">
        <v>60</v>
      </c>
      <c r="L357" s="21" t="str">
        <f aca="false">IF(B357="","",B357+K357)</f>
        <v/>
      </c>
      <c r="M357" s="22" t="str">
        <f aca="true">IF(L357="","",L357-TODAY())</f>
        <v/>
      </c>
      <c r="N357" s="27"/>
      <c r="O357" s="24"/>
      <c r="P357" s="27"/>
      <c r="Q357" s="23"/>
      <c r="R357" s="24"/>
      <c r="S357" s="20" t="str">
        <f aca="false">IF(OR(J357="",Q357=""),"",Q357-J357)</f>
        <v/>
      </c>
      <c r="T357" s="31"/>
      <c r="U357" s="32" t="str">
        <f aca="false">IF(B357="","","Yes")</f>
        <v/>
      </c>
    </row>
    <row r="358" customFormat="false" ht="25.5" hidden="false" customHeight="true" outlineLevel="0" collapsed="false">
      <c r="A358" s="15" t="str">
        <f aca="false">IF(B358="","","TP-"&amp;TEXT(ROW()-5,"0000"))</f>
        <v/>
      </c>
      <c r="B358" s="28"/>
      <c r="C358" s="29"/>
      <c r="D358" s="29"/>
      <c r="E358" s="27"/>
      <c r="F358" s="27"/>
      <c r="G358" s="27"/>
      <c r="H358" s="30"/>
      <c r="I358" s="23"/>
      <c r="J358" s="20" t="str">
        <f aca="false">IF(OR(B358="",H358="",I358=""),"",H358*I358)</f>
        <v/>
      </c>
      <c r="K358" s="30" t="n">
        <v>60</v>
      </c>
      <c r="L358" s="21" t="str">
        <f aca="false">IF(B358="","",B358+K358)</f>
        <v/>
      </c>
      <c r="M358" s="22" t="str">
        <f aca="true">IF(L358="","",L358-TODAY())</f>
        <v/>
      </c>
      <c r="N358" s="27"/>
      <c r="O358" s="24"/>
      <c r="P358" s="27"/>
      <c r="Q358" s="23"/>
      <c r="R358" s="24"/>
      <c r="S358" s="20" t="str">
        <f aca="false">IF(OR(J358="",Q358=""),"",Q358-J358)</f>
        <v/>
      </c>
      <c r="T358" s="31"/>
      <c r="U358" s="32" t="str">
        <f aca="false">IF(B358="","","Yes")</f>
        <v/>
      </c>
    </row>
    <row r="359" customFormat="false" ht="25.5" hidden="false" customHeight="true" outlineLevel="0" collapsed="false">
      <c r="A359" s="15" t="str">
        <f aca="false">IF(B359="","","TP-"&amp;TEXT(ROW()-5,"0000"))</f>
        <v/>
      </c>
      <c r="B359" s="28"/>
      <c r="C359" s="29"/>
      <c r="D359" s="29"/>
      <c r="E359" s="27"/>
      <c r="F359" s="27"/>
      <c r="G359" s="27"/>
      <c r="H359" s="30"/>
      <c r="I359" s="23"/>
      <c r="J359" s="20" t="str">
        <f aca="false">IF(OR(B359="",H359="",I359=""),"",H359*I359)</f>
        <v/>
      </c>
      <c r="K359" s="30" t="n">
        <v>60</v>
      </c>
      <c r="L359" s="21" t="str">
        <f aca="false">IF(B359="","",B359+K359)</f>
        <v/>
      </c>
      <c r="M359" s="22" t="str">
        <f aca="true">IF(L359="","",L359-TODAY())</f>
        <v/>
      </c>
      <c r="N359" s="27"/>
      <c r="O359" s="24"/>
      <c r="P359" s="27"/>
      <c r="Q359" s="23"/>
      <c r="R359" s="24"/>
      <c r="S359" s="20" t="str">
        <f aca="false">IF(OR(J359="",Q359=""),"",Q359-J359)</f>
        <v/>
      </c>
      <c r="T359" s="31"/>
      <c r="U359" s="32" t="str">
        <f aca="false">IF(B359="","","Yes")</f>
        <v/>
      </c>
    </row>
    <row r="360" customFormat="false" ht="25.5" hidden="false" customHeight="true" outlineLevel="0" collapsed="false">
      <c r="A360" s="15" t="str">
        <f aca="false">IF(B360="","","TP-"&amp;TEXT(ROW()-5,"0000"))</f>
        <v/>
      </c>
      <c r="B360" s="28"/>
      <c r="C360" s="29"/>
      <c r="D360" s="29"/>
      <c r="E360" s="27"/>
      <c r="F360" s="27"/>
      <c r="G360" s="27"/>
      <c r="H360" s="30"/>
      <c r="I360" s="23"/>
      <c r="J360" s="20" t="str">
        <f aca="false">IF(OR(B360="",H360="",I360=""),"",H360*I360)</f>
        <v/>
      </c>
      <c r="K360" s="30" t="n">
        <v>60</v>
      </c>
      <c r="L360" s="21" t="str">
        <f aca="false">IF(B360="","",B360+K360)</f>
        <v/>
      </c>
      <c r="M360" s="22" t="str">
        <f aca="true">IF(L360="","",L360-TODAY())</f>
        <v/>
      </c>
      <c r="N360" s="27"/>
      <c r="O360" s="24"/>
      <c r="P360" s="27"/>
      <c r="Q360" s="23"/>
      <c r="R360" s="24"/>
      <c r="S360" s="20" t="str">
        <f aca="false">IF(OR(J360="",Q360=""),"",Q360-J360)</f>
        <v/>
      </c>
      <c r="T360" s="31"/>
      <c r="U360" s="32" t="str">
        <f aca="false">IF(B360="","","Yes")</f>
        <v/>
      </c>
    </row>
    <row r="361" customFormat="false" ht="25.5" hidden="false" customHeight="true" outlineLevel="0" collapsed="false">
      <c r="A361" s="15" t="str">
        <f aca="false">IF(B361="","","TP-"&amp;TEXT(ROW()-5,"0000"))</f>
        <v/>
      </c>
      <c r="B361" s="28"/>
      <c r="C361" s="29"/>
      <c r="D361" s="29"/>
      <c r="E361" s="27"/>
      <c r="F361" s="27"/>
      <c r="G361" s="27"/>
      <c r="H361" s="30"/>
      <c r="I361" s="23"/>
      <c r="J361" s="20" t="str">
        <f aca="false">IF(OR(B361="",H361="",I361=""),"",H361*I361)</f>
        <v/>
      </c>
      <c r="K361" s="30" t="n">
        <v>60</v>
      </c>
      <c r="L361" s="21" t="str">
        <f aca="false">IF(B361="","",B361+K361)</f>
        <v/>
      </c>
      <c r="M361" s="22" t="str">
        <f aca="true">IF(L361="","",L361-TODAY())</f>
        <v/>
      </c>
      <c r="N361" s="27"/>
      <c r="O361" s="24"/>
      <c r="P361" s="27"/>
      <c r="Q361" s="23"/>
      <c r="R361" s="24"/>
      <c r="S361" s="20" t="str">
        <f aca="false">IF(OR(J361="",Q361=""),"",Q361-J361)</f>
        <v/>
      </c>
      <c r="T361" s="31"/>
      <c r="U361" s="32" t="str">
        <f aca="false">IF(B361="","","Yes")</f>
        <v/>
      </c>
    </row>
    <row r="362" customFormat="false" ht="25.5" hidden="false" customHeight="true" outlineLevel="0" collapsed="false">
      <c r="A362" s="15" t="str">
        <f aca="false">IF(B362="","","TP-"&amp;TEXT(ROW()-5,"0000"))</f>
        <v/>
      </c>
      <c r="B362" s="28"/>
      <c r="C362" s="29"/>
      <c r="D362" s="29"/>
      <c r="E362" s="27"/>
      <c r="F362" s="27"/>
      <c r="G362" s="27"/>
      <c r="H362" s="30"/>
      <c r="I362" s="23"/>
      <c r="J362" s="20" t="str">
        <f aca="false">IF(OR(B362="",H362="",I362=""),"",H362*I362)</f>
        <v/>
      </c>
      <c r="K362" s="30" t="n">
        <v>60</v>
      </c>
      <c r="L362" s="21" t="str">
        <f aca="false">IF(B362="","",B362+K362)</f>
        <v/>
      </c>
      <c r="M362" s="22" t="str">
        <f aca="true">IF(L362="","",L362-TODAY())</f>
        <v/>
      </c>
      <c r="N362" s="27"/>
      <c r="O362" s="24"/>
      <c r="P362" s="27"/>
      <c r="Q362" s="23"/>
      <c r="R362" s="24"/>
      <c r="S362" s="20" t="str">
        <f aca="false">IF(OR(J362="",Q362=""),"",Q362-J362)</f>
        <v/>
      </c>
      <c r="T362" s="31"/>
      <c r="U362" s="32" t="str">
        <f aca="false">IF(B362="","","Yes")</f>
        <v/>
      </c>
    </row>
    <row r="363" customFormat="false" ht="25.5" hidden="false" customHeight="true" outlineLevel="0" collapsed="false">
      <c r="A363" s="15" t="str">
        <f aca="false">IF(B363="","","TP-"&amp;TEXT(ROW()-5,"0000"))</f>
        <v/>
      </c>
      <c r="B363" s="28"/>
      <c r="C363" s="29"/>
      <c r="D363" s="29"/>
      <c r="E363" s="27"/>
      <c r="F363" s="27"/>
      <c r="G363" s="27"/>
      <c r="H363" s="30"/>
      <c r="I363" s="23"/>
      <c r="J363" s="20" t="str">
        <f aca="false">IF(OR(B363="",H363="",I363=""),"",H363*I363)</f>
        <v/>
      </c>
      <c r="K363" s="30" t="n">
        <v>60</v>
      </c>
      <c r="L363" s="21" t="str">
        <f aca="false">IF(B363="","",B363+K363)</f>
        <v/>
      </c>
      <c r="M363" s="22" t="str">
        <f aca="true">IF(L363="","",L363-TODAY())</f>
        <v/>
      </c>
      <c r="N363" s="27"/>
      <c r="O363" s="24"/>
      <c r="P363" s="27"/>
      <c r="Q363" s="23"/>
      <c r="R363" s="24"/>
      <c r="S363" s="20" t="str">
        <f aca="false">IF(OR(J363="",Q363=""),"",Q363-J363)</f>
        <v/>
      </c>
      <c r="T363" s="31"/>
      <c r="U363" s="32" t="str">
        <f aca="false">IF(B363="","","Yes")</f>
        <v/>
      </c>
    </row>
    <row r="364" customFormat="false" ht="25.5" hidden="false" customHeight="true" outlineLevel="0" collapsed="false">
      <c r="A364" s="15" t="str">
        <f aca="false">IF(B364="","","TP-"&amp;TEXT(ROW()-5,"0000"))</f>
        <v/>
      </c>
      <c r="B364" s="28"/>
      <c r="C364" s="29"/>
      <c r="D364" s="29"/>
      <c r="E364" s="27"/>
      <c r="F364" s="27"/>
      <c r="G364" s="27"/>
      <c r="H364" s="30"/>
      <c r="I364" s="23"/>
      <c r="J364" s="20" t="str">
        <f aca="false">IF(OR(B364="",H364="",I364=""),"",H364*I364)</f>
        <v/>
      </c>
      <c r="K364" s="30" t="n">
        <v>60</v>
      </c>
      <c r="L364" s="21" t="str">
        <f aca="false">IF(B364="","",B364+K364)</f>
        <v/>
      </c>
      <c r="M364" s="22" t="str">
        <f aca="true">IF(L364="","",L364-TODAY())</f>
        <v/>
      </c>
      <c r="N364" s="27"/>
      <c r="O364" s="24"/>
      <c r="P364" s="27"/>
      <c r="Q364" s="23"/>
      <c r="R364" s="24"/>
      <c r="S364" s="20" t="str">
        <f aca="false">IF(OR(J364="",Q364=""),"",Q364-J364)</f>
        <v/>
      </c>
      <c r="T364" s="31"/>
      <c r="U364" s="32" t="str">
        <f aca="false">IF(B364="","","Yes")</f>
        <v/>
      </c>
    </row>
    <row r="365" customFormat="false" ht="25.5" hidden="false" customHeight="true" outlineLevel="0" collapsed="false">
      <c r="A365" s="15" t="str">
        <f aca="false">IF(B365="","","TP-"&amp;TEXT(ROW()-5,"0000"))</f>
        <v/>
      </c>
      <c r="B365" s="28"/>
      <c r="C365" s="29"/>
      <c r="D365" s="29"/>
      <c r="E365" s="27"/>
      <c r="F365" s="27"/>
      <c r="G365" s="27"/>
      <c r="H365" s="30"/>
      <c r="I365" s="23"/>
      <c r="J365" s="20" t="str">
        <f aca="false">IF(OR(B365="",H365="",I365=""),"",H365*I365)</f>
        <v/>
      </c>
      <c r="K365" s="30" t="n">
        <v>60</v>
      </c>
      <c r="L365" s="21" t="str">
        <f aca="false">IF(B365="","",B365+K365)</f>
        <v/>
      </c>
      <c r="M365" s="22" t="str">
        <f aca="true">IF(L365="","",L365-TODAY())</f>
        <v/>
      </c>
      <c r="N365" s="27"/>
      <c r="O365" s="24"/>
      <c r="P365" s="27"/>
      <c r="Q365" s="23"/>
      <c r="R365" s="24"/>
      <c r="S365" s="20" t="str">
        <f aca="false">IF(OR(J365="",Q365=""),"",Q365-J365)</f>
        <v/>
      </c>
      <c r="T365" s="31"/>
      <c r="U365" s="32" t="str">
        <f aca="false">IF(B365="","","Yes")</f>
        <v/>
      </c>
    </row>
    <row r="366" customFormat="false" ht="25.5" hidden="false" customHeight="true" outlineLevel="0" collapsed="false">
      <c r="A366" s="15" t="str">
        <f aca="false">IF(B366="","","TP-"&amp;TEXT(ROW()-5,"0000"))</f>
        <v/>
      </c>
      <c r="B366" s="28"/>
      <c r="C366" s="29"/>
      <c r="D366" s="29"/>
      <c r="E366" s="27"/>
      <c r="F366" s="27"/>
      <c r="G366" s="27"/>
      <c r="H366" s="30"/>
      <c r="I366" s="23"/>
      <c r="J366" s="20" t="str">
        <f aca="false">IF(OR(B366="",H366="",I366=""),"",H366*I366)</f>
        <v/>
      </c>
      <c r="K366" s="30" t="n">
        <v>60</v>
      </c>
      <c r="L366" s="21" t="str">
        <f aca="false">IF(B366="","",B366+K366)</f>
        <v/>
      </c>
      <c r="M366" s="22" t="str">
        <f aca="true">IF(L366="","",L366-TODAY())</f>
        <v/>
      </c>
      <c r="N366" s="27"/>
      <c r="O366" s="24"/>
      <c r="P366" s="27"/>
      <c r="Q366" s="23"/>
      <c r="R366" s="24"/>
      <c r="S366" s="20" t="str">
        <f aca="false">IF(OR(J366="",Q366=""),"",Q366-J366)</f>
        <v/>
      </c>
      <c r="T366" s="31"/>
      <c r="U366" s="32" t="str">
        <f aca="false">IF(B366="","","Yes")</f>
        <v/>
      </c>
    </row>
    <row r="367" customFormat="false" ht="25.5" hidden="false" customHeight="true" outlineLevel="0" collapsed="false">
      <c r="A367" s="15" t="str">
        <f aca="false">IF(B367="","","TP-"&amp;TEXT(ROW()-5,"0000"))</f>
        <v/>
      </c>
      <c r="B367" s="28"/>
      <c r="C367" s="29"/>
      <c r="D367" s="29"/>
      <c r="E367" s="27"/>
      <c r="F367" s="27"/>
      <c r="G367" s="27"/>
      <c r="H367" s="30"/>
      <c r="I367" s="23"/>
      <c r="J367" s="20" t="str">
        <f aca="false">IF(OR(B367="",H367="",I367=""),"",H367*I367)</f>
        <v/>
      </c>
      <c r="K367" s="30" t="n">
        <v>60</v>
      </c>
      <c r="L367" s="21" t="str">
        <f aca="false">IF(B367="","",B367+K367)</f>
        <v/>
      </c>
      <c r="M367" s="22" t="str">
        <f aca="true">IF(L367="","",L367-TODAY())</f>
        <v/>
      </c>
      <c r="N367" s="27"/>
      <c r="O367" s="24"/>
      <c r="P367" s="27"/>
      <c r="Q367" s="23"/>
      <c r="R367" s="24"/>
      <c r="S367" s="20" t="str">
        <f aca="false">IF(OR(J367="",Q367=""),"",Q367-J367)</f>
        <v/>
      </c>
      <c r="T367" s="31"/>
      <c r="U367" s="32" t="str">
        <f aca="false">IF(B367="","","Yes")</f>
        <v/>
      </c>
    </row>
    <row r="368" customFormat="false" ht="25.5" hidden="false" customHeight="true" outlineLevel="0" collapsed="false">
      <c r="A368" s="15" t="str">
        <f aca="false">IF(B368="","","TP-"&amp;TEXT(ROW()-5,"0000"))</f>
        <v/>
      </c>
      <c r="B368" s="28"/>
      <c r="C368" s="29"/>
      <c r="D368" s="29"/>
      <c r="E368" s="27"/>
      <c r="F368" s="27"/>
      <c r="G368" s="27"/>
      <c r="H368" s="30"/>
      <c r="I368" s="23"/>
      <c r="J368" s="20" t="str">
        <f aca="false">IF(OR(B368="",H368="",I368=""),"",H368*I368)</f>
        <v/>
      </c>
      <c r="K368" s="30" t="n">
        <v>60</v>
      </c>
      <c r="L368" s="21" t="str">
        <f aca="false">IF(B368="","",B368+K368)</f>
        <v/>
      </c>
      <c r="M368" s="22" t="str">
        <f aca="true">IF(L368="","",L368-TODAY())</f>
        <v/>
      </c>
      <c r="N368" s="27"/>
      <c r="O368" s="24"/>
      <c r="P368" s="27"/>
      <c r="Q368" s="23"/>
      <c r="R368" s="24"/>
      <c r="S368" s="20" t="str">
        <f aca="false">IF(OR(J368="",Q368=""),"",Q368-J368)</f>
        <v/>
      </c>
      <c r="T368" s="31"/>
      <c r="U368" s="32" t="str">
        <f aca="false">IF(B368="","","Yes")</f>
        <v/>
      </c>
    </row>
    <row r="369" customFormat="false" ht="25.5" hidden="false" customHeight="true" outlineLevel="0" collapsed="false">
      <c r="A369" s="15" t="str">
        <f aca="false">IF(B369="","","TP-"&amp;TEXT(ROW()-5,"0000"))</f>
        <v/>
      </c>
      <c r="B369" s="28"/>
      <c r="C369" s="29"/>
      <c r="D369" s="29"/>
      <c r="E369" s="27"/>
      <c r="F369" s="27"/>
      <c r="G369" s="27"/>
      <c r="H369" s="30"/>
      <c r="I369" s="23"/>
      <c r="J369" s="20" t="str">
        <f aca="false">IF(OR(B369="",H369="",I369=""),"",H369*I369)</f>
        <v/>
      </c>
      <c r="K369" s="30" t="n">
        <v>60</v>
      </c>
      <c r="L369" s="21" t="str">
        <f aca="false">IF(B369="","",B369+K369)</f>
        <v/>
      </c>
      <c r="M369" s="22" t="str">
        <f aca="true">IF(L369="","",L369-TODAY())</f>
        <v/>
      </c>
      <c r="N369" s="27"/>
      <c r="O369" s="24"/>
      <c r="P369" s="27"/>
      <c r="Q369" s="23"/>
      <c r="R369" s="24"/>
      <c r="S369" s="20" t="str">
        <f aca="false">IF(OR(J369="",Q369=""),"",Q369-J369)</f>
        <v/>
      </c>
      <c r="T369" s="31"/>
      <c r="U369" s="32" t="str">
        <f aca="false">IF(B369="","","Yes")</f>
        <v/>
      </c>
    </row>
    <row r="370" customFormat="false" ht="25.5" hidden="false" customHeight="true" outlineLevel="0" collapsed="false">
      <c r="A370" s="15" t="str">
        <f aca="false">IF(B370="","","TP-"&amp;TEXT(ROW()-5,"0000"))</f>
        <v/>
      </c>
      <c r="B370" s="28"/>
      <c r="C370" s="29"/>
      <c r="D370" s="29"/>
      <c r="E370" s="27"/>
      <c r="F370" s="27"/>
      <c r="G370" s="27"/>
      <c r="H370" s="30"/>
      <c r="I370" s="23"/>
      <c r="J370" s="20" t="str">
        <f aca="false">IF(OR(B370="",H370="",I370=""),"",H370*I370)</f>
        <v/>
      </c>
      <c r="K370" s="30" t="n">
        <v>60</v>
      </c>
      <c r="L370" s="21" t="str">
        <f aca="false">IF(B370="","",B370+K370)</f>
        <v/>
      </c>
      <c r="M370" s="22" t="str">
        <f aca="true">IF(L370="","",L370-TODAY())</f>
        <v/>
      </c>
      <c r="N370" s="27"/>
      <c r="O370" s="24"/>
      <c r="P370" s="27"/>
      <c r="Q370" s="23"/>
      <c r="R370" s="24"/>
      <c r="S370" s="20" t="str">
        <f aca="false">IF(OR(J370="",Q370=""),"",Q370-J370)</f>
        <v/>
      </c>
      <c r="T370" s="31"/>
      <c r="U370" s="32" t="str">
        <f aca="false">IF(B370="","","Yes")</f>
        <v/>
      </c>
    </row>
    <row r="371" customFormat="false" ht="25.5" hidden="false" customHeight="true" outlineLevel="0" collapsed="false">
      <c r="A371" s="15" t="str">
        <f aca="false">IF(B371="","","TP-"&amp;TEXT(ROW()-5,"0000"))</f>
        <v/>
      </c>
      <c r="B371" s="28"/>
      <c r="C371" s="29"/>
      <c r="D371" s="29"/>
      <c r="E371" s="27"/>
      <c r="F371" s="27"/>
      <c r="G371" s="27"/>
      <c r="H371" s="30"/>
      <c r="I371" s="23"/>
      <c r="J371" s="20" t="str">
        <f aca="false">IF(OR(B371="",H371="",I371=""),"",H371*I371)</f>
        <v/>
      </c>
      <c r="K371" s="30" t="n">
        <v>60</v>
      </c>
      <c r="L371" s="21" t="str">
        <f aca="false">IF(B371="","",B371+K371)</f>
        <v/>
      </c>
      <c r="M371" s="22" t="str">
        <f aca="true">IF(L371="","",L371-TODAY())</f>
        <v/>
      </c>
      <c r="N371" s="27"/>
      <c r="O371" s="24"/>
      <c r="P371" s="27"/>
      <c r="Q371" s="23"/>
      <c r="R371" s="24"/>
      <c r="S371" s="20" t="str">
        <f aca="false">IF(OR(J371="",Q371=""),"",Q371-J371)</f>
        <v/>
      </c>
      <c r="T371" s="31"/>
      <c r="U371" s="32" t="str">
        <f aca="false">IF(B371="","","Yes")</f>
        <v/>
      </c>
    </row>
    <row r="372" customFormat="false" ht="25.5" hidden="false" customHeight="true" outlineLevel="0" collapsed="false">
      <c r="A372" s="15" t="str">
        <f aca="false">IF(B372="","","TP-"&amp;TEXT(ROW()-5,"0000"))</f>
        <v/>
      </c>
      <c r="B372" s="28"/>
      <c r="C372" s="29"/>
      <c r="D372" s="29"/>
      <c r="E372" s="27"/>
      <c r="F372" s="27"/>
      <c r="G372" s="27"/>
      <c r="H372" s="30"/>
      <c r="I372" s="23"/>
      <c r="J372" s="20" t="str">
        <f aca="false">IF(OR(B372="",H372="",I372=""),"",H372*I372)</f>
        <v/>
      </c>
      <c r="K372" s="30" t="n">
        <v>60</v>
      </c>
      <c r="L372" s="21" t="str">
        <f aca="false">IF(B372="","",B372+K372)</f>
        <v/>
      </c>
      <c r="M372" s="22" t="str">
        <f aca="true">IF(L372="","",L372-TODAY())</f>
        <v/>
      </c>
      <c r="N372" s="27"/>
      <c r="O372" s="24"/>
      <c r="P372" s="27"/>
      <c r="Q372" s="23"/>
      <c r="R372" s="24"/>
      <c r="S372" s="20" t="str">
        <f aca="false">IF(OR(J372="",Q372=""),"",Q372-J372)</f>
        <v/>
      </c>
      <c r="T372" s="31"/>
      <c r="U372" s="32" t="str">
        <f aca="false">IF(B372="","","Yes")</f>
        <v/>
      </c>
    </row>
    <row r="373" customFormat="false" ht="25.5" hidden="false" customHeight="true" outlineLevel="0" collapsed="false">
      <c r="A373" s="15" t="str">
        <f aca="false">IF(B373="","","TP-"&amp;TEXT(ROW()-5,"0000"))</f>
        <v/>
      </c>
      <c r="B373" s="28"/>
      <c r="C373" s="29"/>
      <c r="D373" s="29"/>
      <c r="E373" s="27"/>
      <c r="F373" s="27"/>
      <c r="G373" s="27"/>
      <c r="H373" s="30"/>
      <c r="I373" s="23"/>
      <c r="J373" s="20" t="str">
        <f aca="false">IF(OR(B373="",H373="",I373=""),"",H373*I373)</f>
        <v/>
      </c>
      <c r="K373" s="30" t="n">
        <v>60</v>
      </c>
      <c r="L373" s="21" t="str">
        <f aca="false">IF(B373="","",B373+K373)</f>
        <v/>
      </c>
      <c r="M373" s="22" t="str">
        <f aca="true">IF(L373="","",L373-TODAY())</f>
        <v/>
      </c>
      <c r="N373" s="27"/>
      <c r="O373" s="24"/>
      <c r="P373" s="27"/>
      <c r="Q373" s="23"/>
      <c r="R373" s="24"/>
      <c r="S373" s="20" t="str">
        <f aca="false">IF(OR(J373="",Q373=""),"",Q373-J373)</f>
        <v/>
      </c>
      <c r="T373" s="31"/>
      <c r="U373" s="32" t="str">
        <f aca="false">IF(B373="","","Yes")</f>
        <v/>
      </c>
    </row>
    <row r="374" customFormat="false" ht="25.5" hidden="false" customHeight="true" outlineLevel="0" collapsed="false">
      <c r="A374" s="15" t="str">
        <f aca="false">IF(B374="","","TP-"&amp;TEXT(ROW()-5,"0000"))</f>
        <v/>
      </c>
      <c r="B374" s="28"/>
      <c r="C374" s="29"/>
      <c r="D374" s="29"/>
      <c r="E374" s="27"/>
      <c r="F374" s="27"/>
      <c r="G374" s="27"/>
      <c r="H374" s="30"/>
      <c r="I374" s="23"/>
      <c r="J374" s="20" t="str">
        <f aca="false">IF(OR(B374="",H374="",I374=""),"",H374*I374)</f>
        <v/>
      </c>
      <c r="K374" s="30" t="n">
        <v>60</v>
      </c>
      <c r="L374" s="21" t="str">
        <f aca="false">IF(B374="","",B374+K374)</f>
        <v/>
      </c>
      <c r="M374" s="22" t="str">
        <f aca="true">IF(L374="","",L374-TODAY())</f>
        <v/>
      </c>
      <c r="N374" s="27"/>
      <c r="O374" s="24"/>
      <c r="P374" s="27"/>
      <c r="Q374" s="23"/>
      <c r="R374" s="24"/>
      <c r="S374" s="20" t="str">
        <f aca="false">IF(OR(J374="",Q374=""),"",Q374-J374)</f>
        <v/>
      </c>
      <c r="T374" s="31"/>
      <c r="U374" s="32" t="str">
        <f aca="false">IF(B374="","","Yes")</f>
        <v/>
      </c>
    </row>
    <row r="375" customFormat="false" ht="25.5" hidden="false" customHeight="true" outlineLevel="0" collapsed="false">
      <c r="A375" s="15" t="str">
        <f aca="false">IF(B375="","","TP-"&amp;TEXT(ROW()-5,"0000"))</f>
        <v/>
      </c>
      <c r="B375" s="28"/>
      <c r="C375" s="29"/>
      <c r="D375" s="29"/>
      <c r="E375" s="27"/>
      <c r="F375" s="27"/>
      <c r="G375" s="27"/>
      <c r="H375" s="30"/>
      <c r="I375" s="23"/>
      <c r="J375" s="20" t="str">
        <f aca="false">IF(OR(B375="",H375="",I375=""),"",H375*I375)</f>
        <v/>
      </c>
      <c r="K375" s="30" t="n">
        <v>60</v>
      </c>
      <c r="L375" s="21" t="str">
        <f aca="false">IF(B375="","",B375+K375)</f>
        <v/>
      </c>
      <c r="M375" s="22" t="str">
        <f aca="true">IF(L375="","",L375-TODAY())</f>
        <v/>
      </c>
      <c r="N375" s="27"/>
      <c r="O375" s="24"/>
      <c r="P375" s="27"/>
      <c r="Q375" s="23"/>
      <c r="R375" s="24"/>
      <c r="S375" s="20" t="str">
        <f aca="false">IF(OR(J375="",Q375=""),"",Q375-J375)</f>
        <v/>
      </c>
      <c r="T375" s="31"/>
      <c r="U375" s="32" t="str">
        <f aca="false">IF(B375="","","Yes")</f>
        <v/>
      </c>
    </row>
    <row r="376" customFormat="false" ht="25.5" hidden="false" customHeight="true" outlineLevel="0" collapsed="false">
      <c r="A376" s="15" t="str">
        <f aca="false">IF(B376="","","TP-"&amp;TEXT(ROW()-5,"0000"))</f>
        <v/>
      </c>
      <c r="B376" s="28"/>
      <c r="C376" s="29"/>
      <c r="D376" s="29"/>
      <c r="E376" s="27"/>
      <c r="F376" s="27"/>
      <c r="G376" s="27"/>
      <c r="H376" s="30"/>
      <c r="I376" s="23"/>
      <c r="J376" s="20" t="str">
        <f aca="false">IF(OR(B376="",H376="",I376=""),"",H376*I376)</f>
        <v/>
      </c>
      <c r="K376" s="30" t="n">
        <v>60</v>
      </c>
      <c r="L376" s="21" t="str">
        <f aca="false">IF(B376="","",B376+K376)</f>
        <v/>
      </c>
      <c r="M376" s="22" t="str">
        <f aca="true">IF(L376="","",L376-TODAY())</f>
        <v/>
      </c>
      <c r="N376" s="27"/>
      <c r="O376" s="24"/>
      <c r="P376" s="27"/>
      <c r="Q376" s="23"/>
      <c r="R376" s="24"/>
      <c r="S376" s="20" t="str">
        <f aca="false">IF(OR(J376="",Q376=""),"",Q376-J376)</f>
        <v/>
      </c>
      <c r="T376" s="31"/>
      <c r="U376" s="32" t="str">
        <f aca="false">IF(B376="","","Yes")</f>
        <v/>
      </c>
    </row>
    <row r="377" customFormat="false" ht="25.5" hidden="false" customHeight="true" outlineLevel="0" collapsed="false">
      <c r="A377" s="15" t="str">
        <f aca="false">IF(B377="","","TP-"&amp;TEXT(ROW()-5,"0000"))</f>
        <v/>
      </c>
      <c r="B377" s="28"/>
      <c r="C377" s="29"/>
      <c r="D377" s="29"/>
      <c r="E377" s="27"/>
      <c r="F377" s="27"/>
      <c r="G377" s="27"/>
      <c r="H377" s="30"/>
      <c r="I377" s="23"/>
      <c r="J377" s="20" t="str">
        <f aca="false">IF(OR(B377="",H377="",I377=""),"",H377*I377)</f>
        <v/>
      </c>
      <c r="K377" s="30" t="n">
        <v>60</v>
      </c>
      <c r="L377" s="21" t="str">
        <f aca="false">IF(B377="","",B377+K377)</f>
        <v/>
      </c>
      <c r="M377" s="22" t="str">
        <f aca="true">IF(L377="","",L377-TODAY())</f>
        <v/>
      </c>
      <c r="N377" s="27"/>
      <c r="O377" s="24"/>
      <c r="P377" s="27"/>
      <c r="Q377" s="23"/>
      <c r="R377" s="24"/>
      <c r="S377" s="20" t="str">
        <f aca="false">IF(OR(J377="",Q377=""),"",Q377-J377)</f>
        <v/>
      </c>
      <c r="T377" s="31"/>
      <c r="U377" s="32" t="str">
        <f aca="false">IF(B377="","","Yes")</f>
        <v/>
      </c>
    </row>
    <row r="378" customFormat="false" ht="25.5" hidden="false" customHeight="true" outlineLevel="0" collapsed="false">
      <c r="A378" s="15" t="str">
        <f aca="false">IF(B378="","","TP-"&amp;TEXT(ROW()-5,"0000"))</f>
        <v/>
      </c>
      <c r="B378" s="28"/>
      <c r="C378" s="29"/>
      <c r="D378" s="29"/>
      <c r="E378" s="27"/>
      <c r="F378" s="27"/>
      <c r="G378" s="27"/>
      <c r="H378" s="30"/>
      <c r="I378" s="23"/>
      <c r="J378" s="20" t="str">
        <f aca="false">IF(OR(B378="",H378="",I378=""),"",H378*I378)</f>
        <v/>
      </c>
      <c r="K378" s="30" t="n">
        <v>60</v>
      </c>
      <c r="L378" s="21" t="str">
        <f aca="false">IF(B378="","",B378+K378)</f>
        <v/>
      </c>
      <c r="M378" s="22" t="str">
        <f aca="true">IF(L378="","",L378-TODAY())</f>
        <v/>
      </c>
      <c r="N378" s="27"/>
      <c r="O378" s="24"/>
      <c r="P378" s="27"/>
      <c r="Q378" s="23"/>
      <c r="R378" s="24"/>
      <c r="S378" s="20" t="str">
        <f aca="false">IF(OR(J378="",Q378=""),"",Q378-J378)</f>
        <v/>
      </c>
      <c r="T378" s="31"/>
      <c r="U378" s="32" t="str">
        <f aca="false">IF(B378="","","Yes")</f>
        <v/>
      </c>
    </row>
    <row r="379" customFormat="false" ht="25.5" hidden="false" customHeight="true" outlineLevel="0" collapsed="false">
      <c r="A379" s="15" t="str">
        <f aca="false">IF(B379="","","TP-"&amp;TEXT(ROW()-5,"0000"))</f>
        <v/>
      </c>
      <c r="B379" s="28"/>
      <c r="C379" s="29"/>
      <c r="D379" s="29"/>
      <c r="E379" s="27"/>
      <c r="F379" s="27"/>
      <c r="G379" s="27"/>
      <c r="H379" s="30"/>
      <c r="I379" s="23"/>
      <c r="J379" s="20" t="str">
        <f aca="false">IF(OR(B379="",H379="",I379=""),"",H379*I379)</f>
        <v/>
      </c>
      <c r="K379" s="30" t="n">
        <v>60</v>
      </c>
      <c r="L379" s="21" t="str">
        <f aca="false">IF(B379="","",B379+K379)</f>
        <v/>
      </c>
      <c r="M379" s="22" t="str">
        <f aca="true">IF(L379="","",L379-TODAY())</f>
        <v/>
      </c>
      <c r="N379" s="27"/>
      <c r="O379" s="24"/>
      <c r="P379" s="27"/>
      <c r="Q379" s="23"/>
      <c r="R379" s="24"/>
      <c r="S379" s="20" t="str">
        <f aca="false">IF(OR(J379="",Q379=""),"",Q379-J379)</f>
        <v/>
      </c>
      <c r="T379" s="31"/>
      <c r="U379" s="32" t="str">
        <f aca="false">IF(B379="","","Yes")</f>
        <v/>
      </c>
    </row>
    <row r="380" customFormat="false" ht="25.5" hidden="false" customHeight="true" outlineLevel="0" collapsed="false">
      <c r="A380" s="15" t="str">
        <f aca="false">IF(B380="","","TP-"&amp;TEXT(ROW()-5,"0000"))</f>
        <v/>
      </c>
      <c r="B380" s="28"/>
      <c r="C380" s="29"/>
      <c r="D380" s="29"/>
      <c r="E380" s="27"/>
      <c r="F380" s="27"/>
      <c r="G380" s="27"/>
      <c r="H380" s="30"/>
      <c r="I380" s="23"/>
      <c r="J380" s="20" t="str">
        <f aca="false">IF(OR(B380="",H380="",I380=""),"",H380*I380)</f>
        <v/>
      </c>
      <c r="K380" s="30" t="n">
        <v>60</v>
      </c>
      <c r="L380" s="21" t="str">
        <f aca="false">IF(B380="","",B380+K380)</f>
        <v/>
      </c>
      <c r="M380" s="22" t="str">
        <f aca="true">IF(L380="","",L380-TODAY())</f>
        <v/>
      </c>
      <c r="N380" s="27"/>
      <c r="O380" s="24"/>
      <c r="P380" s="27"/>
      <c r="Q380" s="23"/>
      <c r="R380" s="24"/>
      <c r="S380" s="20" t="str">
        <f aca="false">IF(OR(J380="",Q380=""),"",Q380-J380)</f>
        <v/>
      </c>
      <c r="T380" s="31"/>
      <c r="U380" s="32" t="str">
        <f aca="false">IF(B380="","","Yes")</f>
        <v/>
      </c>
    </row>
    <row r="381" customFormat="false" ht="25.5" hidden="false" customHeight="true" outlineLevel="0" collapsed="false">
      <c r="A381" s="15" t="str">
        <f aca="false">IF(B381="","","TP-"&amp;TEXT(ROW()-5,"0000"))</f>
        <v/>
      </c>
      <c r="B381" s="28"/>
      <c r="C381" s="29"/>
      <c r="D381" s="29"/>
      <c r="E381" s="27"/>
      <c r="F381" s="27"/>
      <c r="G381" s="27"/>
      <c r="H381" s="30"/>
      <c r="I381" s="23"/>
      <c r="J381" s="20" t="str">
        <f aca="false">IF(OR(B381="",H381="",I381=""),"",H381*I381)</f>
        <v/>
      </c>
      <c r="K381" s="30" t="n">
        <v>60</v>
      </c>
      <c r="L381" s="21" t="str">
        <f aca="false">IF(B381="","",B381+K381)</f>
        <v/>
      </c>
      <c r="M381" s="22" t="str">
        <f aca="true">IF(L381="","",L381-TODAY())</f>
        <v/>
      </c>
      <c r="N381" s="27"/>
      <c r="O381" s="24"/>
      <c r="P381" s="27"/>
      <c r="Q381" s="23"/>
      <c r="R381" s="24"/>
      <c r="S381" s="20" t="str">
        <f aca="false">IF(OR(J381="",Q381=""),"",Q381-J381)</f>
        <v/>
      </c>
      <c r="T381" s="31"/>
      <c r="U381" s="32" t="str">
        <f aca="false">IF(B381="","","Yes")</f>
        <v/>
      </c>
    </row>
    <row r="382" customFormat="false" ht="25.5" hidden="false" customHeight="true" outlineLevel="0" collapsed="false">
      <c r="A382" s="15" t="str">
        <f aca="false">IF(B382="","","TP-"&amp;TEXT(ROW()-5,"0000"))</f>
        <v/>
      </c>
      <c r="B382" s="28"/>
      <c r="C382" s="29"/>
      <c r="D382" s="29"/>
      <c r="E382" s="27"/>
      <c r="F382" s="27"/>
      <c r="G382" s="27"/>
      <c r="H382" s="30"/>
      <c r="I382" s="23"/>
      <c r="J382" s="20" t="str">
        <f aca="false">IF(OR(B382="",H382="",I382=""),"",H382*I382)</f>
        <v/>
      </c>
      <c r="K382" s="30" t="n">
        <v>60</v>
      </c>
      <c r="L382" s="21" t="str">
        <f aca="false">IF(B382="","",B382+K382)</f>
        <v/>
      </c>
      <c r="M382" s="22" t="str">
        <f aca="true">IF(L382="","",L382-TODAY())</f>
        <v/>
      </c>
      <c r="N382" s="27"/>
      <c r="O382" s="24"/>
      <c r="P382" s="27"/>
      <c r="Q382" s="23"/>
      <c r="R382" s="24"/>
      <c r="S382" s="20" t="str">
        <f aca="false">IF(OR(J382="",Q382=""),"",Q382-J382)</f>
        <v/>
      </c>
      <c r="T382" s="31"/>
      <c r="U382" s="32" t="str">
        <f aca="false">IF(B382="","","Yes")</f>
        <v/>
      </c>
    </row>
    <row r="383" customFormat="false" ht="25.5" hidden="false" customHeight="true" outlineLevel="0" collapsed="false">
      <c r="A383" s="15" t="str">
        <f aca="false">IF(B383="","","TP-"&amp;TEXT(ROW()-5,"0000"))</f>
        <v/>
      </c>
      <c r="B383" s="28"/>
      <c r="C383" s="29"/>
      <c r="D383" s="29"/>
      <c r="E383" s="27"/>
      <c r="F383" s="27"/>
      <c r="G383" s="27"/>
      <c r="H383" s="30"/>
      <c r="I383" s="23"/>
      <c r="J383" s="20" t="str">
        <f aca="false">IF(OR(B383="",H383="",I383=""),"",H383*I383)</f>
        <v/>
      </c>
      <c r="K383" s="30" t="n">
        <v>60</v>
      </c>
      <c r="L383" s="21" t="str">
        <f aca="false">IF(B383="","",B383+K383)</f>
        <v/>
      </c>
      <c r="M383" s="22" t="str">
        <f aca="true">IF(L383="","",L383-TODAY())</f>
        <v/>
      </c>
      <c r="N383" s="27"/>
      <c r="O383" s="24"/>
      <c r="P383" s="27"/>
      <c r="Q383" s="23"/>
      <c r="R383" s="24"/>
      <c r="S383" s="20" t="str">
        <f aca="false">IF(OR(J383="",Q383=""),"",Q383-J383)</f>
        <v/>
      </c>
      <c r="T383" s="31"/>
      <c r="U383" s="32" t="str">
        <f aca="false">IF(B383="","","Yes")</f>
        <v/>
      </c>
    </row>
    <row r="384" customFormat="false" ht="25.5" hidden="false" customHeight="true" outlineLevel="0" collapsed="false">
      <c r="A384" s="15" t="str">
        <f aca="false">IF(B384="","","TP-"&amp;TEXT(ROW()-5,"0000"))</f>
        <v/>
      </c>
      <c r="B384" s="28"/>
      <c r="C384" s="29"/>
      <c r="D384" s="29"/>
      <c r="E384" s="27"/>
      <c r="F384" s="27"/>
      <c r="G384" s="27"/>
      <c r="H384" s="30"/>
      <c r="I384" s="23"/>
      <c r="J384" s="20" t="str">
        <f aca="false">IF(OR(B384="",H384="",I384=""),"",H384*I384)</f>
        <v/>
      </c>
      <c r="K384" s="30" t="n">
        <v>60</v>
      </c>
      <c r="L384" s="21" t="str">
        <f aca="false">IF(B384="","",B384+K384)</f>
        <v/>
      </c>
      <c r="M384" s="22" t="str">
        <f aca="true">IF(L384="","",L384-TODAY())</f>
        <v/>
      </c>
      <c r="N384" s="27"/>
      <c r="O384" s="24"/>
      <c r="P384" s="27"/>
      <c r="Q384" s="23"/>
      <c r="R384" s="24"/>
      <c r="S384" s="20" t="str">
        <f aca="false">IF(OR(J384="",Q384=""),"",Q384-J384)</f>
        <v/>
      </c>
      <c r="T384" s="31"/>
      <c r="U384" s="32" t="str">
        <f aca="false">IF(B384="","","Yes")</f>
        <v/>
      </c>
    </row>
    <row r="385" customFormat="false" ht="25.5" hidden="false" customHeight="true" outlineLevel="0" collapsed="false">
      <c r="A385" s="15" t="str">
        <f aca="false">IF(B385="","","TP-"&amp;TEXT(ROW()-5,"0000"))</f>
        <v/>
      </c>
      <c r="B385" s="28"/>
      <c r="C385" s="29"/>
      <c r="D385" s="29"/>
      <c r="E385" s="27"/>
      <c r="F385" s="27"/>
      <c r="G385" s="27"/>
      <c r="H385" s="30"/>
      <c r="I385" s="23"/>
      <c r="J385" s="20" t="str">
        <f aca="false">IF(OR(B385="",H385="",I385=""),"",H385*I385)</f>
        <v/>
      </c>
      <c r="K385" s="30" t="n">
        <v>60</v>
      </c>
      <c r="L385" s="21" t="str">
        <f aca="false">IF(B385="","",B385+K385)</f>
        <v/>
      </c>
      <c r="M385" s="22" t="str">
        <f aca="true">IF(L385="","",L385-TODAY())</f>
        <v/>
      </c>
      <c r="N385" s="27"/>
      <c r="O385" s="24"/>
      <c r="P385" s="27"/>
      <c r="Q385" s="23"/>
      <c r="R385" s="24"/>
      <c r="S385" s="20" t="str">
        <f aca="false">IF(OR(J385="",Q385=""),"",Q385-J385)</f>
        <v/>
      </c>
      <c r="T385" s="31"/>
      <c r="U385" s="32" t="str">
        <f aca="false">IF(B385="","","Yes")</f>
        <v/>
      </c>
    </row>
    <row r="386" customFormat="false" ht="25.5" hidden="false" customHeight="true" outlineLevel="0" collapsed="false">
      <c r="A386" s="15" t="str">
        <f aca="false">IF(B386="","","TP-"&amp;TEXT(ROW()-5,"0000"))</f>
        <v/>
      </c>
      <c r="B386" s="28"/>
      <c r="C386" s="29"/>
      <c r="D386" s="29"/>
      <c r="E386" s="27"/>
      <c r="F386" s="27"/>
      <c r="G386" s="27"/>
      <c r="H386" s="30"/>
      <c r="I386" s="23"/>
      <c r="J386" s="20" t="str">
        <f aca="false">IF(OR(B386="",H386="",I386=""),"",H386*I386)</f>
        <v/>
      </c>
      <c r="K386" s="30" t="n">
        <v>60</v>
      </c>
      <c r="L386" s="21" t="str">
        <f aca="false">IF(B386="","",B386+K386)</f>
        <v/>
      </c>
      <c r="M386" s="22" t="str">
        <f aca="true">IF(L386="","",L386-TODAY())</f>
        <v/>
      </c>
      <c r="N386" s="27"/>
      <c r="O386" s="24"/>
      <c r="P386" s="27"/>
      <c r="Q386" s="23"/>
      <c r="R386" s="24"/>
      <c r="S386" s="20" t="str">
        <f aca="false">IF(OR(J386="",Q386=""),"",Q386-J386)</f>
        <v/>
      </c>
      <c r="T386" s="31"/>
      <c r="U386" s="32" t="str">
        <f aca="false">IF(B386="","","Yes")</f>
        <v/>
      </c>
    </row>
    <row r="387" customFormat="false" ht="25.5" hidden="false" customHeight="true" outlineLevel="0" collapsed="false">
      <c r="A387" s="15" t="str">
        <f aca="false">IF(B387="","","TP-"&amp;TEXT(ROW()-5,"0000"))</f>
        <v/>
      </c>
      <c r="B387" s="28"/>
      <c r="C387" s="29"/>
      <c r="D387" s="29"/>
      <c r="E387" s="27"/>
      <c r="F387" s="27"/>
      <c r="G387" s="27"/>
      <c r="H387" s="30"/>
      <c r="I387" s="23"/>
      <c r="J387" s="20" t="str">
        <f aca="false">IF(OR(B387="",H387="",I387=""),"",H387*I387)</f>
        <v/>
      </c>
      <c r="K387" s="30" t="n">
        <v>60</v>
      </c>
      <c r="L387" s="21" t="str">
        <f aca="false">IF(B387="","",B387+K387)</f>
        <v/>
      </c>
      <c r="M387" s="22" t="str">
        <f aca="true">IF(L387="","",L387-TODAY())</f>
        <v/>
      </c>
      <c r="N387" s="27"/>
      <c r="O387" s="24"/>
      <c r="P387" s="27"/>
      <c r="Q387" s="23"/>
      <c r="R387" s="24"/>
      <c r="S387" s="20" t="str">
        <f aca="false">IF(OR(J387="",Q387=""),"",Q387-J387)</f>
        <v/>
      </c>
      <c r="T387" s="31"/>
      <c r="U387" s="32" t="str">
        <f aca="false">IF(B387="","","Yes")</f>
        <v/>
      </c>
    </row>
    <row r="388" customFormat="false" ht="25.5" hidden="false" customHeight="true" outlineLevel="0" collapsed="false">
      <c r="A388" s="15" t="str">
        <f aca="false">IF(B388="","","TP-"&amp;TEXT(ROW()-5,"0000"))</f>
        <v/>
      </c>
      <c r="B388" s="28"/>
      <c r="C388" s="29"/>
      <c r="D388" s="29"/>
      <c r="E388" s="27"/>
      <c r="F388" s="27"/>
      <c r="G388" s="27"/>
      <c r="H388" s="30"/>
      <c r="I388" s="23"/>
      <c r="J388" s="20" t="str">
        <f aca="false">IF(OR(B388="",H388="",I388=""),"",H388*I388)</f>
        <v/>
      </c>
      <c r="K388" s="30" t="n">
        <v>60</v>
      </c>
      <c r="L388" s="21" t="str">
        <f aca="false">IF(B388="","",B388+K388)</f>
        <v/>
      </c>
      <c r="M388" s="22" t="str">
        <f aca="true">IF(L388="","",L388-TODAY())</f>
        <v/>
      </c>
      <c r="N388" s="27"/>
      <c r="O388" s="24"/>
      <c r="P388" s="27"/>
      <c r="Q388" s="23"/>
      <c r="R388" s="24"/>
      <c r="S388" s="20" t="str">
        <f aca="false">IF(OR(J388="",Q388=""),"",Q388-J388)</f>
        <v/>
      </c>
      <c r="T388" s="31"/>
      <c r="U388" s="32" t="str">
        <f aca="false">IF(B388="","","Yes")</f>
        <v/>
      </c>
    </row>
    <row r="389" customFormat="false" ht="25.5" hidden="false" customHeight="true" outlineLevel="0" collapsed="false">
      <c r="A389" s="15" t="str">
        <f aca="false">IF(B389="","","TP-"&amp;TEXT(ROW()-5,"0000"))</f>
        <v/>
      </c>
      <c r="B389" s="28"/>
      <c r="C389" s="29"/>
      <c r="D389" s="29"/>
      <c r="E389" s="27"/>
      <c r="F389" s="27"/>
      <c r="G389" s="27"/>
      <c r="H389" s="30"/>
      <c r="I389" s="23"/>
      <c r="J389" s="20" t="str">
        <f aca="false">IF(OR(B389="",H389="",I389=""),"",H389*I389)</f>
        <v/>
      </c>
      <c r="K389" s="30" t="n">
        <v>60</v>
      </c>
      <c r="L389" s="21" t="str">
        <f aca="false">IF(B389="","",B389+K389)</f>
        <v/>
      </c>
      <c r="M389" s="22" t="str">
        <f aca="true">IF(L389="","",L389-TODAY())</f>
        <v/>
      </c>
      <c r="N389" s="27"/>
      <c r="O389" s="24"/>
      <c r="P389" s="27"/>
      <c r="Q389" s="23"/>
      <c r="R389" s="24"/>
      <c r="S389" s="20" t="str">
        <f aca="false">IF(OR(J389="",Q389=""),"",Q389-J389)</f>
        <v/>
      </c>
      <c r="T389" s="31"/>
      <c r="U389" s="32" t="str">
        <f aca="false">IF(B389="","","Yes")</f>
        <v/>
      </c>
    </row>
    <row r="390" customFormat="false" ht="25.5" hidden="false" customHeight="true" outlineLevel="0" collapsed="false">
      <c r="A390" s="15" t="str">
        <f aca="false">IF(B390="","","TP-"&amp;TEXT(ROW()-5,"0000"))</f>
        <v/>
      </c>
      <c r="B390" s="28"/>
      <c r="C390" s="29"/>
      <c r="D390" s="29"/>
      <c r="E390" s="27"/>
      <c r="F390" s="27"/>
      <c r="G390" s="27"/>
      <c r="H390" s="30"/>
      <c r="I390" s="23"/>
      <c r="J390" s="20" t="str">
        <f aca="false">IF(OR(B390="",H390="",I390=""),"",H390*I390)</f>
        <v/>
      </c>
      <c r="K390" s="30" t="n">
        <v>60</v>
      </c>
      <c r="L390" s="21" t="str">
        <f aca="false">IF(B390="","",B390+K390)</f>
        <v/>
      </c>
      <c r="M390" s="22" t="str">
        <f aca="true">IF(L390="","",L390-TODAY())</f>
        <v/>
      </c>
      <c r="N390" s="27"/>
      <c r="O390" s="24"/>
      <c r="P390" s="27"/>
      <c r="Q390" s="23"/>
      <c r="R390" s="24"/>
      <c r="S390" s="20" t="str">
        <f aca="false">IF(OR(J390="",Q390=""),"",Q390-J390)</f>
        <v/>
      </c>
      <c r="T390" s="31"/>
      <c r="U390" s="32" t="str">
        <f aca="false">IF(B390="","","Yes")</f>
        <v/>
      </c>
    </row>
    <row r="391" customFormat="false" ht="25.5" hidden="false" customHeight="true" outlineLevel="0" collapsed="false">
      <c r="A391" s="15" t="str">
        <f aca="false">IF(B391="","","TP-"&amp;TEXT(ROW()-5,"0000"))</f>
        <v/>
      </c>
      <c r="B391" s="28"/>
      <c r="C391" s="29"/>
      <c r="D391" s="29"/>
      <c r="E391" s="27"/>
      <c r="F391" s="27"/>
      <c r="G391" s="27"/>
      <c r="H391" s="30"/>
      <c r="I391" s="23"/>
      <c r="J391" s="20" t="str">
        <f aca="false">IF(OR(B391="",H391="",I391=""),"",H391*I391)</f>
        <v/>
      </c>
      <c r="K391" s="30" t="n">
        <v>60</v>
      </c>
      <c r="L391" s="21" t="str">
        <f aca="false">IF(B391="","",B391+K391)</f>
        <v/>
      </c>
      <c r="M391" s="22" t="str">
        <f aca="true">IF(L391="","",L391-TODAY())</f>
        <v/>
      </c>
      <c r="N391" s="27"/>
      <c r="O391" s="24"/>
      <c r="P391" s="27"/>
      <c r="Q391" s="23"/>
      <c r="R391" s="24"/>
      <c r="S391" s="20" t="str">
        <f aca="false">IF(OR(J391="",Q391=""),"",Q391-J391)</f>
        <v/>
      </c>
      <c r="T391" s="31"/>
      <c r="U391" s="32" t="str">
        <f aca="false">IF(B391="","","Yes")</f>
        <v/>
      </c>
    </row>
    <row r="392" customFormat="false" ht="25.5" hidden="false" customHeight="true" outlineLevel="0" collapsed="false">
      <c r="A392" s="15" t="str">
        <f aca="false">IF(B392="","","TP-"&amp;TEXT(ROW()-5,"0000"))</f>
        <v/>
      </c>
      <c r="B392" s="28"/>
      <c r="C392" s="29"/>
      <c r="D392" s="29"/>
      <c r="E392" s="27"/>
      <c r="F392" s="27"/>
      <c r="G392" s="27"/>
      <c r="H392" s="30"/>
      <c r="I392" s="23"/>
      <c r="J392" s="20" t="str">
        <f aca="false">IF(OR(B392="",H392="",I392=""),"",H392*I392)</f>
        <v/>
      </c>
      <c r="K392" s="30" t="n">
        <v>60</v>
      </c>
      <c r="L392" s="21" t="str">
        <f aca="false">IF(B392="","",B392+K392)</f>
        <v/>
      </c>
      <c r="M392" s="22" t="str">
        <f aca="true">IF(L392="","",L392-TODAY())</f>
        <v/>
      </c>
      <c r="N392" s="27"/>
      <c r="O392" s="24"/>
      <c r="P392" s="27"/>
      <c r="Q392" s="23"/>
      <c r="R392" s="24"/>
      <c r="S392" s="20" t="str">
        <f aca="false">IF(OR(J392="",Q392=""),"",Q392-J392)</f>
        <v/>
      </c>
      <c r="T392" s="31"/>
      <c r="U392" s="32" t="str">
        <f aca="false">IF(B392="","","Yes")</f>
        <v/>
      </c>
    </row>
    <row r="393" customFormat="false" ht="25.5" hidden="false" customHeight="true" outlineLevel="0" collapsed="false">
      <c r="A393" s="15" t="str">
        <f aca="false">IF(B393="","","TP-"&amp;TEXT(ROW()-5,"0000"))</f>
        <v/>
      </c>
      <c r="B393" s="28"/>
      <c r="C393" s="29"/>
      <c r="D393" s="29"/>
      <c r="E393" s="27"/>
      <c r="F393" s="27"/>
      <c r="G393" s="27"/>
      <c r="H393" s="30"/>
      <c r="I393" s="23"/>
      <c r="J393" s="20" t="str">
        <f aca="false">IF(OR(B393="",H393="",I393=""),"",H393*I393)</f>
        <v/>
      </c>
      <c r="K393" s="30" t="n">
        <v>60</v>
      </c>
      <c r="L393" s="21" t="str">
        <f aca="false">IF(B393="","",B393+K393)</f>
        <v/>
      </c>
      <c r="M393" s="22" t="str">
        <f aca="true">IF(L393="","",L393-TODAY())</f>
        <v/>
      </c>
      <c r="N393" s="27"/>
      <c r="O393" s="24"/>
      <c r="P393" s="27"/>
      <c r="Q393" s="23"/>
      <c r="R393" s="24"/>
      <c r="S393" s="20" t="str">
        <f aca="false">IF(OR(J393="",Q393=""),"",Q393-J393)</f>
        <v/>
      </c>
      <c r="T393" s="31"/>
      <c r="U393" s="32" t="str">
        <f aca="false">IF(B393="","","Yes")</f>
        <v/>
      </c>
    </row>
    <row r="394" customFormat="false" ht="25.5" hidden="false" customHeight="true" outlineLevel="0" collapsed="false">
      <c r="A394" s="15" t="str">
        <f aca="false">IF(B394="","","TP-"&amp;TEXT(ROW()-5,"0000"))</f>
        <v/>
      </c>
      <c r="B394" s="28"/>
      <c r="C394" s="29"/>
      <c r="D394" s="29"/>
      <c r="E394" s="27"/>
      <c r="F394" s="27"/>
      <c r="G394" s="27"/>
      <c r="H394" s="30"/>
      <c r="I394" s="23"/>
      <c r="J394" s="20" t="str">
        <f aca="false">IF(OR(B394="",H394="",I394=""),"",H394*I394)</f>
        <v/>
      </c>
      <c r="K394" s="30" t="n">
        <v>60</v>
      </c>
      <c r="L394" s="21" t="str">
        <f aca="false">IF(B394="","",B394+K394)</f>
        <v/>
      </c>
      <c r="M394" s="22" t="str">
        <f aca="true">IF(L394="","",L394-TODAY())</f>
        <v/>
      </c>
      <c r="N394" s="27"/>
      <c r="O394" s="24"/>
      <c r="P394" s="27"/>
      <c r="Q394" s="23"/>
      <c r="R394" s="24"/>
      <c r="S394" s="20" t="str">
        <f aca="false">IF(OR(J394="",Q394=""),"",Q394-J394)</f>
        <v/>
      </c>
      <c r="T394" s="31"/>
      <c r="U394" s="32" t="str">
        <f aca="false">IF(B394="","","Yes")</f>
        <v/>
      </c>
    </row>
    <row r="395" customFormat="false" ht="25.5" hidden="false" customHeight="true" outlineLevel="0" collapsed="false">
      <c r="A395" s="15" t="str">
        <f aca="false">IF(B395="","","TP-"&amp;TEXT(ROW()-5,"0000"))</f>
        <v/>
      </c>
      <c r="B395" s="28"/>
      <c r="C395" s="29"/>
      <c r="D395" s="29"/>
      <c r="E395" s="27"/>
      <c r="F395" s="27"/>
      <c r="G395" s="27"/>
      <c r="H395" s="30"/>
      <c r="I395" s="23"/>
      <c r="J395" s="20" t="str">
        <f aca="false">IF(OR(B395="",H395="",I395=""),"",H395*I395)</f>
        <v/>
      </c>
      <c r="K395" s="30" t="n">
        <v>60</v>
      </c>
      <c r="L395" s="21" t="str">
        <f aca="false">IF(B395="","",B395+K395)</f>
        <v/>
      </c>
      <c r="M395" s="22" t="str">
        <f aca="true">IF(L395="","",L395-TODAY())</f>
        <v/>
      </c>
      <c r="N395" s="27"/>
      <c r="O395" s="24"/>
      <c r="P395" s="27"/>
      <c r="Q395" s="23"/>
      <c r="R395" s="24"/>
      <c r="S395" s="20" t="str">
        <f aca="false">IF(OR(J395="",Q395=""),"",Q395-J395)</f>
        <v/>
      </c>
      <c r="T395" s="31"/>
      <c r="U395" s="32" t="str">
        <f aca="false">IF(B395="","","Yes")</f>
        <v/>
      </c>
    </row>
    <row r="396" customFormat="false" ht="25.5" hidden="false" customHeight="true" outlineLevel="0" collapsed="false">
      <c r="A396" s="15" t="str">
        <f aca="false">IF(B396="","","TP-"&amp;TEXT(ROW()-5,"0000"))</f>
        <v/>
      </c>
      <c r="B396" s="28"/>
      <c r="C396" s="29"/>
      <c r="D396" s="29"/>
      <c r="E396" s="27"/>
      <c r="F396" s="27"/>
      <c r="G396" s="27"/>
      <c r="H396" s="30"/>
      <c r="I396" s="23"/>
      <c r="J396" s="20" t="str">
        <f aca="false">IF(OR(B396="",H396="",I396=""),"",H396*I396)</f>
        <v/>
      </c>
      <c r="K396" s="30" t="n">
        <v>60</v>
      </c>
      <c r="L396" s="21" t="str">
        <f aca="false">IF(B396="","",B396+K396)</f>
        <v/>
      </c>
      <c r="M396" s="22" t="str">
        <f aca="true">IF(L396="","",L396-TODAY())</f>
        <v/>
      </c>
      <c r="N396" s="27"/>
      <c r="O396" s="24"/>
      <c r="P396" s="27"/>
      <c r="Q396" s="23"/>
      <c r="R396" s="24"/>
      <c r="S396" s="20" t="str">
        <f aca="false">IF(OR(J396="",Q396=""),"",Q396-J396)</f>
        <v/>
      </c>
      <c r="T396" s="31"/>
      <c r="U396" s="32" t="str">
        <f aca="false">IF(B396="","","Yes")</f>
        <v/>
      </c>
    </row>
    <row r="397" customFormat="false" ht="25.5" hidden="false" customHeight="true" outlineLevel="0" collapsed="false">
      <c r="A397" s="15" t="str">
        <f aca="false">IF(B397="","","TP-"&amp;TEXT(ROW()-5,"0000"))</f>
        <v/>
      </c>
      <c r="B397" s="28"/>
      <c r="C397" s="29"/>
      <c r="D397" s="29"/>
      <c r="E397" s="27"/>
      <c r="F397" s="27"/>
      <c r="G397" s="27"/>
      <c r="H397" s="30"/>
      <c r="I397" s="23"/>
      <c r="J397" s="20" t="str">
        <f aca="false">IF(OR(B397="",H397="",I397=""),"",H397*I397)</f>
        <v/>
      </c>
      <c r="K397" s="30" t="n">
        <v>60</v>
      </c>
      <c r="L397" s="21" t="str">
        <f aca="false">IF(B397="","",B397+K397)</f>
        <v/>
      </c>
      <c r="M397" s="22" t="str">
        <f aca="true">IF(L397="","",L397-TODAY())</f>
        <v/>
      </c>
      <c r="N397" s="27"/>
      <c r="O397" s="24"/>
      <c r="P397" s="27"/>
      <c r="Q397" s="23"/>
      <c r="R397" s="24"/>
      <c r="S397" s="20" t="str">
        <f aca="false">IF(OR(J397="",Q397=""),"",Q397-J397)</f>
        <v/>
      </c>
      <c r="T397" s="31"/>
      <c r="U397" s="32" t="str">
        <f aca="false">IF(B397="","","Yes")</f>
        <v/>
      </c>
    </row>
    <row r="398" customFormat="false" ht="25.5" hidden="false" customHeight="true" outlineLevel="0" collapsed="false">
      <c r="A398" s="15" t="str">
        <f aca="false">IF(B398="","","TP-"&amp;TEXT(ROW()-5,"0000"))</f>
        <v/>
      </c>
      <c r="B398" s="28"/>
      <c r="C398" s="29"/>
      <c r="D398" s="29"/>
      <c r="E398" s="27"/>
      <c r="F398" s="27"/>
      <c r="G398" s="27"/>
      <c r="H398" s="30"/>
      <c r="I398" s="23"/>
      <c r="J398" s="20" t="str">
        <f aca="false">IF(OR(B398="",H398="",I398=""),"",H398*I398)</f>
        <v/>
      </c>
      <c r="K398" s="30" t="n">
        <v>60</v>
      </c>
      <c r="L398" s="21" t="str">
        <f aca="false">IF(B398="","",B398+K398)</f>
        <v/>
      </c>
      <c r="M398" s="22" t="str">
        <f aca="true">IF(L398="","",L398-TODAY())</f>
        <v/>
      </c>
      <c r="N398" s="27"/>
      <c r="O398" s="24"/>
      <c r="P398" s="27"/>
      <c r="Q398" s="23"/>
      <c r="R398" s="24"/>
      <c r="S398" s="20" t="str">
        <f aca="false">IF(OR(J398="",Q398=""),"",Q398-J398)</f>
        <v/>
      </c>
      <c r="T398" s="31"/>
      <c r="U398" s="32" t="str">
        <f aca="false">IF(B398="","","Yes")</f>
        <v/>
      </c>
    </row>
    <row r="399" customFormat="false" ht="25.5" hidden="false" customHeight="true" outlineLevel="0" collapsed="false">
      <c r="A399" s="15" t="str">
        <f aca="false">IF(B399="","","TP-"&amp;TEXT(ROW()-5,"0000"))</f>
        <v/>
      </c>
      <c r="B399" s="28"/>
      <c r="C399" s="29"/>
      <c r="D399" s="29"/>
      <c r="E399" s="27"/>
      <c r="F399" s="27"/>
      <c r="G399" s="27"/>
      <c r="H399" s="30"/>
      <c r="I399" s="23"/>
      <c r="J399" s="20" t="str">
        <f aca="false">IF(OR(B399="",H399="",I399=""),"",H399*I399)</f>
        <v/>
      </c>
      <c r="K399" s="30" t="n">
        <v>60</v>
      </c>
      <c r="L399" s="21" t="str">
        <f aca="false">IF(B399="","",B399+K399)</f>
        <v/>
      </c>
      <c r="M399" s="22" t="str">
        <f aca="true">IF(L399="","",L399-TODAY())</f>
        <v/>
      </c>
      <c r="N399" s="27"/>
      <c r="O399" s="24"/>
      <c r="P399" s="27"/>
      <c r="Q399" s="23"/>
      <c r="R399" s="24"/>
      <c r="S399" s="20" t="str">
        <f aca="false">IF(OR(J399="",Q399=""),"",Q399-J399)</f>
        <v/>
      </c>
      <c r="T399" s="31"/>
      <c r="U399" s="32" t="str">
        <f aca="false">IF(B399="","","Yes")</f>
        <v/>
      </c>
    </row>
    <row r="400" customFormat="false" ht="25.5" hidden="false" customHeight="true" outlineLevel="0" collapsed="false">
      <c r="A400" s="15" t="str">
        <f aca="false">IF(B400="","","TP-"&amp;TEXT(ROW()-5,"0000"))</f>
        <v/>
      </c>
      <c r="B400" s="28"/>
      <c r="C400" s="29"/>
      <c r="D400" s="29"/>
      <c r="E400" s="27"/>
      <c r="F400" s="27"/>
      <c r="G400" s="27"/>
      <c r="H400" s="30"/>
      <c r="I400" s="23"/>
      <c r="J400" s="20" t="str">
        <f aca="false">IF(OR(B400="",H400="",I400=""),"",H400*I400)</f>
        <v/>
      </c>
      <c r="K400" s="30" t="n">
        <v>60</v>
      </c>
      <c r="L400" s="21" t="str">
        <f aca="false">IF(B400="","",B400+K400)</f>
        <v/>
      </c>
      <c r="M400" s="22" t="str">
        <f aca="true">IF(L400="","",L400-TODAY())</f>
        <v/>
      </c>
      <c r="N400" s="27"/>
      <c r="O400" s="24"/>
      <c r="P400" s="27"/>
      <c r="Q400" s="23"/>
      <c r="R400" s="24"/>
      <c r="S400" s="20" t="str">
        <f aca="false">IF(OR(J400="",Q400=""),"",Q400-J400)</f>
        <v/>
      </c>
      <c r="T400" s="31"/>
      <c r="U400" s="32" t="str">
        <f aca="false">IF(B400="","","Yes")</f>
        <v/>
      </c>
    </row>
    <row r="401" customFormat="false" ht="25.5" hidden="false" customHeight="true" outlineLevel="0" collapsed="false">
      <c r="A401" s="15" t="str">
        <f aca="false">IF(B401="","","TP-"&amp;TEXT(ROW()-5,"0000"))</f>
        <v/>
      </c>
      <c r="B401" s="28"/>
      <c r="C401" s="29"/>
      <c r="D401" s="29"/>
      <c r="E401" s="27"/>
      <c r="F401" s="27"/>
      <c r="G401" s="27"/>
      <c r="H401" s="30"/>
      <c r="I401" s="23"/>
      <c r="J401" s="20" t="str">
        <f aca="false">IF(OR(B401="",H401="",I401=""),"",H401*I401)</f>
        <v/>
      </c>
      <c r="K401" s="30" t="n">
        <v>60</v>
      </c>
      <c r="L401" s="21" t="str">
        <f aca="false">IF(B401="","",B401+K401)</f>
        <v/>
      </c>
      <c r="M401" s="22" t="str">
        <f aca="true">IF(L401="","",L401-TODAY())</f>
        <v/>
      </c>
      <c r="N401" s="27"/>
      <c r="O401" s="24"/>
      <c r="P401" s="27"/>
      <c r="Q401" s="23"/>
      <c r="R401" s="24"/>
      <c r="S401" s="20" t="str">
        <f aca="false">IF(OR(J401="",Q401=""),"",Q401-J401)</f>
        <v/>
      </c>
      <c r="T401" s="31"/>
      <c r="U401" s="32" t="str">
        <f aca="false">IF(B401="","","Yes")</f>
        <v/>
      </c>
    </row>
    <row r="402" customFormat="false" ht="25.5" hidden="false" customHeight="true" outlineLevel="0" collapsed="false">
      <c r="A402" s="15" t="str">
        <f aca="false">IF(B402="","","TP-"&amp;TEXT(ROW()-5,"0000"))</f>
        <v/>
      </c>
      <c r="B402" s="28"/>
      <c r="C402" s="29"/>
      <c r="D402" s="29"/>
      <c r="E402" s="27"/>
      <c r="F402" s="27"/>
      <c r="G402" s="27"/>
      <c r="H402" s="30"/>
      <c r="I402" s="23"/>
      <c r="J402" s="20" t="str">
        <f aca="false">IF(OR(B402="",H402="",I402=""),"",H402*I402)</f>
        <v/>
      </c>
      <c r="K402" s="30" t="n">
        <v>60</v>
      </c>
      <c r="L402" s="21" t="str">
        <f aca="false">IF(B402="","",B402+K402)</f>
        <v/>
      </c>
      <c r="M402" s="22" t="str">
        <f aca="true">IF(L402="","",L402-TODAY())</f>
        <v/>
      </c>
      <c r="N402" s="27"/>
      <c r="O402" s="24"/>
      <c r="P402" s="27"/>
      <c r="Q402" s="23"/>
      <c r="R402" s="24"/>
      <c r="S402" s="20" t="str">
        <f aca="false">IF(OR(J402="",Q402=""),"",Q402-J402)</f>
        <v/>
      </c>
      <c r="T402" s="31"/>
      <c r="U402" s="32" t="str">
        <f aca="false">IF(B402="","","Yes")</f>
        <v/>
      </c>
    </row>
    <row r="403" customFormat="false" ht="25.5" hidden="false" customHeight="true" outlineLevel="0" collapsed="false">
      <c r="A403" s="15" t="str">
        <f aca="false">IF(B403="","","TP-"&amp;TEXT(ROW()-5,"0000"))</f>
        <v/>
      </c>
      <c r="B403" s="28"/>
      <c r="C403" s="29"/>
      <c r="D403" s="29"/>
      <c r="E403" s="27"/>
      <c r="F403" s="27"/>
      <c r="G403" s="27"/>
      <c r="H403" s="30"/>
      <c r="I403" s="23"/>
      <c r="J403" s="20" t="str">
        <f aca="false">IF(OR(B403="",H403="",I403=""),"",H403*I403)</f>
        <v/>
      </c>
      <c r="K403" s="30" t="n">
        <v>60</v>
      </c>
      <c r="L403" s="21" t="str">
        <f aca="false">IF(B403="","",B403+K403)</f>
        <v/>
      </c>
      <c r="M403" s="22" t="str">
        <f aca="true">IF(L403="","",L403-TODAY())</f>
        <v/>
      </c>
      <c r="N403" s="27"/>
      <c r="O403" s="24"/>
      <c r="P403" s="27"/>
      <c r="Q403" s="23"/>
      <c r="R403" s="24"/>
      <c r="S403" s="20" t="str">
        <f aca="false">IF(OR(J403="",Q403=""),"",Q403-J403)</f>
        <v/>
      </c>
      <c r="T403" s="31"/>
      <c r="U403" s="32" t="str">
        <f aca="false">IF(B403="","","Yes")</f>
        <v/>
      </c>
    </row>
    <row r="404" customFormat="false" ht="25.5" hidden="false" customHeight="true" outlineLevel="0" collapsed="false">
      <c r="A404" s="15" t="str">
        <f aca="false">IF(B404="","","TP-"&amp;TEXT(ROW()-5,"0000"))</f>
        <v/>
      </c>
      <c r="B404" s="28"/>
      <c r="C404" s="29"/>
      <c r="D404" s="29"/>
      <c r="E404" s="27"/>
      <c r="F404" s="27"/>
      <c r="G404" s="27"/>
      <c r="H404" s="30"/>
      <c r="I404" s="23"/>
      <c r="J404" s="20" t="str">
        <f aca="false">IF(OR(B404="",H404="",I404=""),"",H404*I404)</f>
        <v/>
      </c>
      <c r="K404" s="30" t="n">
        <v>60</v>
      </c>
      <c r="L404" s="21" t="str">
        <f aca="false">IF(B404="","",B404+K404)</f>
        <v/>
      </c>
      <c r="M404" s="22" t="str">
        <f aca="true">IF(L404="","",L404-TODAY())</f>
        <v/>
      </c>
      <c r="N404" s="27"/>
      <c r="O404" s="24"/>
      <c r="P404" s="27"/>
      <c r="Q404" s="23"/>
      <c r="R404" s="24"/>
      <c r="S404" s="20" t="str">
        <f aca="false">IF(OR(J404="",Q404=""),"",Q404-J404)</f>
        <v/>
      </c>
      <c r="T404" s="31"/>
      <c r="U404" s="32" t="str">
        <f aca="false">IF(B404="","","Yes")</f>
        <v/>
      </c>
    </row>
    <row r="405" customFormat="false" ht="25.5" hidden="false" customHeight="true" outlineLevel="0" collapsed="false">
      <c r="A405" s="15" t="str">
        <f aca="false">IF(B405="","","TP-"&amp;TEXT(ROW()-5,"0000"))</f>
        <v/>
      </c>
      <c r="B405" s="28"/>
      <c r="C405" s="29"/>
      <c r="D405" s="29"/>
      <c r="E405" s="27"/>
      <c r="F405" s="27"/>
      <c r="G405" s="27"/>
      <c r="H405" s="30"/>
      <c r="I405" s="23"/>
      <c r="J405" s="20" t="str">
        <f aca="false">IF(OR(B405="",H405="",I405=""),"",H405*I405)</f>
        <v/>
      </c>
      <c r="K405" s="30" t="n">
        <v>60</v>
      </c>
      <c r="L405" s="21" t="str">
        <f aca="false">IF(B405="","",B405+K405)</f>
        <v/>
      </c>
      <c r="M405" s="22" t="str">
        <f aca="true">IF(L405="","",L405-TODAY())</f>
        <v/>
      </c>
      <c r="N405" s="27"/>
      <c r="O405" s="24"/>
      <c r="P405" s="27"/>
      <c r="Q405" s="23"/>
      <c r="R405" s="24"/>
      <c r="S405" s="20" t="str">
        <f aca="false">IF(OR(J405="",Q405=""),"",Q405-J405)</f>
        <v/>
      </c>
      <c r="T405" s="31"/>
      <c r="U405" s="32" t="str">
        <f aca="false">IF(B405="","","Yes")</f>
        <v/>
      </c>
    </row>
    <row r="406" customFormat="false" ht="25.5" hidden="false" customHeight="true" outlineLevel="0" collapsed="false">
      <c r="A406" s="15" t="str">
        <f aca="false">IF(B406="","","TP-"&amp;TEXT(ROW()-5,"0000"))</f>
        <v/>
      </c>
      <c r="B406" s="28"/>
      <c r="C406" s="29"/>
      <c r="D406" s="29"/>
      <c r="E406" s="27"/>
      <c r="F406" s="27"/>
      <c r="G406" s="27"/>
      <c r="H406" s="30"/>
      <c r="I406" s="23"/>
      <c r="J406" s="20" t="str">
        <f aca="false">IF(OR(B406="",H406="",I406=""),"",H406*I406)</f>
        <v/>
      </c>
      <c r="K406" s="30" t="n">
        <v>60</v>
      </c>
      <c r="L406" s="21" t="str">
        <f aca="false">IF(B406="","",B406+K406)</f>
        <v/>
      </c>
      <c r="M406" s="22" t="str">
        <f aca="true">IF(L406="","",L406-TODAY())</f>
        <v/>
      </c>
      <c r="N406" s="27"/>
      <c r="O406" s="24"/>
      <c r="P406" s="27"/>
      <c r="Q406" s="23"/>
      <c r="R406" s="24"/>
      <c r="S406" s="20" t="str">
        <f aca="false">IF(OR(J406="",Q406=""),"",Q406-J406)</f>
        <v/>
      </c>
      <c r="T406" s="31"/>
      <c r="U406" s="32" t="str">
        <f aca="false">IF(B406="","","Yes")</f>
        <v/>
      </c>
    </row>
    <row r="407" customFormat="false" ht="25.5" hidden="false" customHeight="true" outlineLevel="0" collapsed="false">
      <c r="A407" s="15" t="str">
        <f aca="false">IF(B407="","","TP-"&amp;TEXT(ROW()-5,"0000"))</f>
        <v/>
      </c>
      <c r="B407" s="28"/>
      <c r="C407" s="29"/>
      <c r="D407" s="29"/>
      <c r="E407" s="27"/>
      <c r="F407" s="27"/>
      <c r="G407" s="27"/>
      <c r="H407" s="30"/>
      <c r="I407" s="23"/>
      <c r="J407" s="20" t="str">
        <f aca="false">IF(OR(B407="",H407="",I407=""),"",H407*I407)</f>
        <v/>
      </c>
      <c r="K407" s="30" t="n">
        <v>60</v>
      </c>
      <c r="L407" s="21" t="str">
        <f aca="false">IF(B407="","",B407+K407)</f>
        <v/>
      </c>
      <c r="M407" s="22" t="str">
        <f aca="true">IF(L407="","",L407-TODAY())</f>
        <v/>
      </c>
      <c r="N407" s="27"/>
      <c r="O407" s="24"/>
      <c r="P407" s="27"/>
      <c r="Q407" s="23"/>
      <c r="R407" s="24"/>
      <c r="S407" s="20" t="str">
        <f aca="false">IF(OR(J407="",Q407=""),"",Q407-J407)</f>
        <v/>
      </c>
      <c r="T407" s="31"/>
      <c r="U407" s="32" t="str">
        <f aca="false">IF(B407="","","Yes")</f>
        <v/>
      </c>
    </row>
    <row r="408" customFormat="false" ht="25.5" hidden="false" customHeight="true" outlineLevel="0" collapsed="false">
      <c r="A408" s="15" t="str">
        <f aca="false">IF(B408="","","TP-"&amp;TEXT(ROW()-5,"0000"))</f>
        <v/>
      </c>
      <c r="B408" s="28"/>
      <c r="C408" s="29"/>
      <c r="D408" s="29"/>
      <c r="E408" s="27"/>
      <c r="F408" s="27"/>
      <c r="G408" s="27"/>
      <c r="H408" s="30"/>
      <c r="I408" s="23"/>
      <c r="J408" s="20" t="str">
        <f aca="false">IF(OR(B408="",H408="",I408=""),"",H408*I408)</f>
        <v/>
      </c>
      <c r="K408" s="30" t="n">
        <v>60</v>
      </c>
      <c r="L408" s="21" t="str">
        <f aca="false">IF(B408="","",B408+K408)</f>
        <v/>
      </c>
      <c r="M408" s="22" t="str">
        <f aca="true">IF(L408="","",L408-TODAY())</f>
        <v/>
      </c>
      <c r="N408" s="27"/>
      <c r="O408" s="24"/>
      <c r="P408" s="27"/>
      <c r="Q408" s="23"/>
      <c r="R408" s="24"/>
      <c r="S408" s="20" t="str">
        <f aca="false">IF(OR(J408="",Q408=""),"",Q408-J408)</f>
        <v/>
      </c>
      <c r="T408" s="31"/>
      <c r="U408" s="32" t="str">
        <f aca="false">IF(B408="","","Yes")</f>
        <v/>
      </c>
    </row>
    <row r="409" customFormat="false" ht="25.5" hidden="false" customHeight="true" outlineLevel="0" collapsed="false">
      <c r="A409" s="15" t="str">
        <f aca="false">IF(B409="","","TP-"&amp;TEXT(ROW()-5,"0000"))</f>
        <v/>
      </c>
      <c r="B409" s="28"/>
      <c r="C409" s="29"/>
      <c r="D409" s="29"/>
      <c r="E409" s="27"/>
      <c r="F409" s="27"/>
      <c r="G409" s="27"/>
      <c r="H409" s="30"/>
      <c r="I409" s="23"/>
      <c r="J409" s="20" t="str">
        <f aca="false">IF(OR(B409="",H409="",I409=""),"",H409*I409)</f>
        <v/>
      </c>
      <c r="K409" s="30" t="n">
        <v>60</v>
      </c>
      <c r="L409" s="21" t="str">
        <f aca="false">IF(B409="","",B409+K409)</f>
        <v/>
      </c>
      <c r="M409" s="22" t="str">
        <f aca="true">IF(L409="","",L409-TODAY())</f>
        <v/>
      </c>
      <c r="N409" s="27"/>
      <c r="O409" s="24"/>
      <c r="P409" s="27"/>
      <c r="Q409" s="23"/>
      <c r="R409" s="24"/>
      <c r="S409" s="20" t="str">
        <f aca="false">IF(OR(J409="",Q409=""),"",Q409-J409)</f>
        <v/>
      </c>
      <c r="T409" s="31"/>
      <c r="U409" s="32" t="str">
        <f aca="false">IF(B409="","","Yes")</f>
        <v/>
      </c>
    </row>
    <row r="410" customFormat="false" ht="25.5" hidden="false" customHeight="true" outlineLevel="0" collapsed="false">
      <c r="A410" s="15" t="str">
        <f aca="false">IF(B410="","","TP-"&amp;TEXT(ROW()-5,"0000"))</f>
        <v/>
      </c>
      <c r="B410" s="28"/>
      <c r="C410" s="29"/>
      <c r="D410" s="29"/>
      <c r="E410" s="27"/>
      <c r="F410" s="27"/>
      <c r="G410" s="27"/>
      <c r="H410" s="30"/>
      <c r="I410" s="23"/>
      <c r="J410" s="20" t="str">
        <f aca="false">IF(OR(B410="",H410="",I410=""),"",H410*I410)</f>
        <v/>
      </c>
      <c r="K410" s="30" t="n">
        <v>60</v>
      </c>
      <c r="L410" s="21" t="str">
        <f aca="false">IF(B410="","",B410+K410)</f>
        <v/>
      </c>
      <c r="M410" s="22" t="str">
        <f aca="true">IF(L410="","",L410-TODAY())</f>
        <v/>
      </c>
      <c r="N410" s="27"/>
      <c r="O410" s="24"/>
      <c r="P410" s="27"/>
      <c r="Q410" s="23"/>
      <c r="R410" s="24"/>
      <c r="S410" s="20" t="str">
        <f aca="false">IF(OR(J410="",Q410=""),"",Q410-J410)</f>
        <v/>
      </c>
      <c r="T410" s="31"/>
      <c r="U410" s="32" t="str">
        <f aca="false">IF(B410="","","Yes")</f>
        <v/>
      </c>
    </row>
    <row r="411" customFormat="false" ht="25.5" hidden="false" customHeight="true" outlineLevel="0" collapsed="false">
      <c r="A411" s="15" t="str">
        <f aca="false">IF(B411="","","TP-"&amp;TEXT(ROW()-5,"0000"))</f>
        <v/>
      </c>
      <c r="B411" s="28"/>
      <c r="C411" s="29"/>
      <c r="D411" s="29"/>
      <c r="E411" s="27"/>
      <c r="F411" s="27"/>
      <c r="G411" s="27"/>
      <c r="H411" s="30"/>
      <c r="I411" s="23"/>
      <c r="J411" s="20" t="str">
        <f aca="false">IF(OR(B411="",H411="",I411=""),"",H411*I411)</f>
        <v/>
      </c>
      <c r="K411" s="30" t="n">
        <v>60</v>
      </c>
      <c r="L411" s="21" t="str">
        <f aca="false">IF(B411="","",B411+K411)</f>
        <v/>
      </c>
      <c r="M411" s="22" t="str">
        <f aca="true">IF(L411="","",L411-TODAY())</f>
        <v/>
      </c>
      <c r="N411" s="27"/>
      <c r="O411" s="24"/>
      <c r="P411" s="27"/>
      <c r="Q411" s="23"/>
      <c r="R411" s="24"/>
      <c r="S411" s="20" t="str">
        <f aca="false">IF(OR(J411="",Q411=""),"",Q411-J411)</f>
        <v/>
      </c>
      <c r="T411" s="31"/>
      <c r="U411" s="32" t="str">
        <f aca="false">IF(B411="","","Yes")</f>
        <v/>
      </c>
    </row>
    <row r="412" customFormat="false" ht="25.5" hidden="false" customHeight="true" outlineLevel="0" collapsed="false">
      <c r="A412" s="15" t="str">
        <f aca="false">IF(B412="","","TP-"&amp;TEXT(ROW()-5,"0000"))</f>
        <v/>
      </c>
      <c r="B412" s="28"/>
      <c r="C412" s="29"/>
      <c r="D412" s="29"/>
      <c r="E412" s="27"/>
      <c r="F412" s="27"/>
      <c r="G412" s="27"/>
      <c r="H412" s="30"/>
      <c r="I412" s="23"/>
      <c r="J412" s="20" t="str">
        <f aca="false">IF(OR(B412="",H412="",I412=""),"",H412*I412)</f>
        <v/>
      </c>
      <c r="K412" s="30" t="n">
        <v>60</v>
      </c>
      <c r="L412" s="21" t="str">
        <f aca="false">IF(B412="","",B412+K412)</f>
        <v/>
      </c>
      <c r="M412" s="22" t="str">
        <f aca="true">IF(L412="","",L412-TODAY())</f>
        <v/>
      </c>
      <c r="N412" s="27"/>
      <c r="O412" s="24"/>
      <c r="P412" s="27"/>
      <c r="Q412" s="23"/>
      <c r="R412" s="24"/>
      <c r="S412" s="20" t="str">
        <f aca="false">IF(OR(J412="",Q412=""),"",Q412-J412)</f>
        <v/>
      </c>
      <c r="T412" s="31"/>
      <c r="U412" s="32" t="str">
        <f aca="false">IF(B412="","","Yes")</f>
        <v/>
      </c>
    </row>
    <row r="413" customFormat="false" ht="25.5" hidden="false" customHeight="true" outlineLevel="0" collapsed="false">
      <c r="A413" s="15" t="str">
        <f aca="false">IF(B413="","","TP-"&amp;TEXT(ROW()-5,"0000"))</f>
        <v/>
      </c>
      <c r="B413" s="28"/>
      <c r="C413" s="29"/>
      <c r="D413" s="29"/>
      <c r="E413" s="27"/>
      <c r="F413" s="27"/>
      <c r="G413" s="27"/>
      <c r="H413" s="30"/>
      <c r="I413" s="23"/>
      <c r="J413" s="20" t="str">
        <f aca="false">IF(OR(B413="",H413="",I413=""),"",H413*I413)</f>
        <v/>
      </c>
      <c r="K413" s="30" t="n">
        <v>60</v>
      </c>
      <c r="L413" s="21" t="str">
        <f aca="false">IF(B413="","",B413+K413)</f>
        <v/>
      </c>
      <c r="M413" s="22" t="str">
        <f aca="true">IF(L413="","",L413-TODAY())</f>
        <v/>
      </c>
      <c r="N413" s="27"/>
      <c r="O413" s="24"/>
      <c r="P413" s="27"/>
      <c r="Q413" s="23"/>
      <c r="R413" s="24"/>
      <c r="S413" s="20" t="str">
        <f aca="false">IF(OR(J413="",Q413=""),"",Q413-J413)</f>
        <v/>
      </c>
      <c r="T413" s="31"/>
      <c r="U413" s="32" t="str">
        <f aca="false">IF(B413="","","Yes")</f>
        <v/>
      </c>
    </row>
    <row r="414" customFormat="false" ht="25.5" hidden="false" customHeight="true" outlineLevel="0" collapsed="false">
      <c r="A414" s="15" t="str">
        <f aca="false">IF(B414="","","TP-"&amp;TEXT(ROW()-5,"0000"))</f>
        <v/>
      </c>
      <c r="B414" s="28"/>
      <c r="C414" s="29"/>
      <c r="D414" s="29"/>
      <c r="E414" s="27"/>
      <c r="F414" s="27"/>
      <c r="G414" s="27"/>
      <c r="H414" s="30"/>
      <c r="I414" s="23"/>
      <c r="J414" s="20" t="str">
        <f aca="false">IF(OR(B414="",H414="",I414=""),"",H414*I414)</f>
        <v/>
      </c>
      <c r="K414" s="30" t="n">
        <v>60</v>
      </c>
      <c r="L414" s="21" t="str">
        <f aca="false">IF(B414="","",B414+K414)</f>
        <v/>
      </c>
      <c r="M414" s="22" t="str">
        <f aca="true">IF(L414="","",L414-TODAY())</f>
        <v/>
      </c>
      <c r="N414" s="27"/>
      <c r="O414" s="24"/>
      <c r="P414" s="27"/>
      <c r="Q414" s="23"/>
      <c r="R414" s="24"/>
      <c r="S414" s="20" t="str">
        <f aca="false">IF(OR(J414="",Q414=""),"",Q414-J414)</f>
        <v/>
      </c>
      <c r="T414" s="31"/>
      <c r="U414" s="32" t="str">
        <f aca="false">IF(B414="","","Yes")</f>
        <v/>
      </c>
    </row>
    <row r="415" customFormat="false" ht="25.5" hidden="false" customHeight="true" outlineLevel="0" collapsed="false">
      <c r="A415" s="15" t="str">
        <f aca="false">IF(B415="","","TP-"&amp;TEXT(ROW()-5,"0000"))</f>
        <v/>
      </c>
      <c r="B415" s="28"/>
      <c r="C415" s="29"/>
      <c r="D415" s="29"/>
      <c r="E415" s="27"/>
      <c r="F415" s="27"/>
      <c r="G415" s="27"/>
      <c r="H415" s="30"/>
      <c r="I415" s="23"/>
      <c r="J415" s="20" t="str">
        <f aca="false">IF(OR(B415="",H415="",I415=""),"",H415*I415)</f>
        <v/>
      </c>
      <c r="K415" s="30" t="n">
        <v>60</v>
      </c>
      <c r="L415" s="21" t="str">
        <f aca="false">IF(B415="","",B415+K415)</f>
        <v/>
      </c>
      <c r="M415" s="22" t="str">
        <f aca="true">IF(L415="","",L415-TODAY())</f>
        <v/>
      </c>
      <c r="N415" s="27"/>
      <c r="O415" s="24"/>
      <c r="P415" s="27"/>
      <c r="Q415" s="23"/>
      <c r="R415" s="24"/>
      <c r="S415" s="20" t="str">
        <f aca="false">IF(OR(J415="",Q415=""),"",Q415-J415)</f>
        <v/>
      </c>
      <c r="T415" s="31"/>
      <c r="U415" s="32" t="str">
        <f aca="false">IF(B415="","","Yes")</f>
        <v/>
      </c>
    </row>
    <row r="416" customFormat="false" ht="25.5" hidden="false" customHeight="true" outlineLevel="0" collapsed="false">
      <c r="A416" s="15" t="str">
        <f aca="false">IF(B416="","","TP-"&amp;TEXT(ROW()-5,"0000"))</f>
        <v/>
      </c>
      <c r="B416" s="28"/>
      <c r="C416" s="29"/>
      <c r="D416" s="29"/>
      <c r="E416" s="27"/>
      <c r="F416" s="27"/>
      <c r="G416" s="27"/>
      <c r="H416" s="30"/>
      <c r="I416" s="23"/>
      <c r="J416" s="20" t="str">
        <f aca="false">IF(OR(B416="",H416="",I416=""),"",H416*I416)</f>
        <v/>
      </c>
      <c r="K416" s="30" t="n">
        <v>60</v>
      </c>
      <c r="L416" s="21" t="str">
        <f aca="false">IF(B416="","",B416+K416)</f>
        <v/>
      </c>
      <c r="M416" s="22" t="str">
        <f aca="true">IF(L416="","",L416-TODAY())</f>
        <v/>
      </c>
      <c r="N416" s="27"/>
      <c r="O416" s="24"/>
      <c r="P416" s="27"/>
      <c r="Q416" s="23"/>
      <c r="R416" s="24"/>
      <c r="S416" s="20" t="str">
        <f aca="false">IF(OR(J416="",Q416=""),"",Q416-J416)</f>
        <v/>
      </c>
      <c r="T416" s="31"/>
      <c r="U416" s="32" t="str">
        <f aca="false">IF(B416="","","Yes")</f>
        <v/>
      </c>
    </row>
    <row r="417" customFormat="false" ht="25.5" hidden="false" customHeight="true" outlineLevel="0" collapsed="false">
      <c r="A417" s="15" t="str">
        <f aca="false">IF(B417="","","TP-"&amp;TEXT(ROW()-5,"0000"))</f>
        <v/>
      </c>
      <c r="B417" s="28"/>
      <c r="C417" s="29"/>
      <c r="D417" s="29"/>
      <c r="E417" s="27"/>
      <c r="F417" s="27"/>
      <c r="G417" s="27"/>
      <c r="H417" s="30"/>
      <c r="I417" s="23"/>
      <c r="J417" s="20" t="str">
        <f aca="false">IF(OR(B417="",H417="",I417=""),"",H417*I417)</f>
        <v/>
      </c>
      <c r="K417" s="30" t="n">
        <v>60</v>
      </c>
      <c r="L417" s="21" t="str">
        <f aca="false">IF(B417="","",B417+K417)</f>
        <v/>
      </c>
      <c r="M417" s="22" t="str">
        <f aca="true">IF(L417="","",L417-TODAY())</f>
        <v/>
      </c>
      <c r="N417" s="27"/>
      <c r="O417" s="24"/>
      <c r="P417" s="27"/>
      <c r="Q417" s="23"/>
      <c r="R417" s="24"/>
      <c r="S417" s="20" t="str">
        <f aca="false">IF(OR(J417="",Q417=""),"",Q417-J417)</f>
        <v/>
      </c>
      <c r="T417" s="31"/>
      <c r="U417" s="32" t="str">
        <f aca="false">IF(B417="","","Yes")</f>
        <v/>
      </c>
    </row>
    <row r="418" customFormat="false" ht="25.5" hidden="false" customHeight="true" outlineLevel="0" collapsed="false">
      <c r="A418" s="15" t="str">
        <f aca="false">IF(B418="","","TP-"&amp;TEXT(ROW()-5,"0000"))</f>
        <v/>
      </c>
      <c r="B418" s="28"/>
      <c r="C418" s="29"/>
      <c r="D418" s="29"/>
      <c r="E418" s="27"/>
      <c r="F418" s="27"/>
      <c r="G418" s="27"/>
      <c r="H418" s="30"/>
      <c r="I418" s="23"/>
      <c r="J418" s="20" t="str">
        <f aca="false">IF(OR(B418="",H418="",I418=""),"",H418*I418)</f>
        <v/>
      </c>
      <c r="K418" s="30" t="n">
        <v>60</v>
      </c>
      <c r="L418" s="21" t="str">
        <f aca="false">IF(B418="","",B418+K418)</f>
        <v/>
      </c>
      <c r="M418" s="22" t="str">
        <f aca="true">IF(L418="","",L418-TODAY())</f>
        <v/>
      </c>
      <c r="N418" s="27"/>
      <c r="O418" s="24"/>
      <c r="P418" s="27"/>
      <c r="Q418" s="23"/>
      <c r="R418" s="24"/>
      <c r="S418" s="20" t="str">
        <f aca="false">IF(OR(J418="",Q418=""),"",Q418-J418)</f>
        <v/>
      </c>
      <c r="T418" s="31"/>
      <c r="U418" s="32" t="str">
        <f aca="false">IF(B418="","","Yes")</f>
        <v/>
      </c>
    </row>
    <row r="419" customFormat="false" ht="25.5" hidden="false" customHeight="true" outlineLevel="0" collapsed="false">
      <c r="A419" s="15" t="str">
        <f aca="false">IF(B419="","","TP-"&amp;TEXT(ROW()-5,"0000"))</f>
        <v/>
      </c>
      <c r="B419" s="28"/>
      <c r="C419" s="29"/>
      <c r="D419" s="29"/>
      <c r="E419" s="27"/>
      <c r="F419" s="27"/>
      <c r="G419" s="27"/>
      <c r="H419" s="30"/>
      <c r="I419" s="23"/>
      <c r="J419" s="20" t="str">
        <f aca="false">IF(OR(B419="",H419="",I419=""),"",H419*I419)</f>
        <v/>
      </c>
      <c r="K419" s="30" t="n">
        <v>60</v>
      </c>
      <c r="L419" s="21" t="str">
        <f aca="false">IF(B419="","",B419+K419)</f>
        <v/>
      </c>
      <c r="M419" s="22" t="str">
        <f aca="true">IF(L419="","",L419-TODAY())</f>
        <v/>
      </c>
      <c r="N419" s="27"/>
      <c r="O419" s="24"/>
      <c r="P419" s="27"/>
      <c r="Q419" s="23"/>
      <c r="R419" s="24"/>
      <c r="S419" s="20" t="str">
        <f aca="false">IF(OR(J419="",Q419=""),"",Q419-J419)</f>
        <v/>
      </c>
      <c r="T419" s="31"/>
      <c r="U419" s="32" t="str">
        <f aca="false">IF(B419="","","Yes")</f>
        <v/>
      </c>
    </row>
    <row r="420" customFormat="false" ht="25.5" hidden="false" customHeight="true" outlineLevel="0" collapsed="false">
      <c r="A420" s="15" t="str">
        <f aca="false">IF(B420="","","TP-"&amp;TEXT(ROW()-5,"0000"))</f>
        <v/>
      </c>
      <c r="B420" s="28"/>
      <c r="C420" s="29"/>
      <c r="D420" s="29"/>
      <c r="E420" s="27"/>
      <c r="F420" s="27"/>
      <c r="G420" s="27"/>
      <c r="H420" s="30"/>
      <c r="I420" s="23"/>
      <c r="J420" s="20" t="str">
        <f aca="false">IF(OR(B420="",H420="",I420=""),"",H420*I420)</f>
        <v/>
      </c>
      <c r="K420" s="30" t="n">
        <v>60</v>
      </c>
      <c r="L420" s="21" t="str">
        <f aca="false">IF(B420="","",B420+K420)</f>
        <v/>
      </c>
      <c r="M420" s="22" t="str">
        <f aca="true">IF(L420="","",L420-TODAY())</f>
        <v/>
      </c>
      <c r="N420" s="27"/>
      <c r="O420" s="24"/>
      <c r="P420" s="27"/>
      <c r="Q420" s="23"/>
      <c r="R420" s="24"/>
      <c r="S420" s="20" t="str">
        <f aca="false">IF(OR(J420="",Q420=""),"",Q420-J420)</f>
        <v/>
      </c>
      <c r="T420" s="31"/>
      <c r="U420" s="32" t="str">
        <f aca="false">IF(B420="","","Yes")</f>
        <v/>
      </c>
    </row>
    <row r="421" customFormat="false" ht="25.5" hidden="false" customHeight="true" outlineLevel="0" collapsed="false">
      <c r="A421" s="15" t="str">
        <f aca="false">IF(B421="","","TP-"&amp;TEXT(ROW()-5,"0000"))</f>
        <v/>
      </c>
      <c r="B421" s="28"/>
      <c r="C421" s="29"/>
      <c r="D421" s="29"/>
      <c r="E421" s="27"/>
      <c r="F421" s="27"/>
      <c r="G421" s="27"/>
      <c r="H421" s="30"/>
      <c r="I421" s="23"/>
      <c r="J421" s="20" t="str">
        <f aca="false">IF(OR(B421="",H421="",I421=""),"",H421*I421)</f>
        <v/>
      </c>
      <c r="K421" s="30" t="n">
        <v>60</v>
      </c>
      <c r="L421" s="21" t="str">
        <f aca="false">IF(B421="","",B421+K421)</f>
        <v/>
      </c>
      <c r="M421" s="22" t="str">
        <f aca="true">IF(L421="","",L421-TODAY())</f>
        <v/>
      </c>
      <c r="N421" s="27"/>
      <c r="O421" s="24"/>
      <c r="P421" s="27"/>
      <c r="Q421" s="23"/>
      <c r="R421" s="24"/>
      <c r="S421" s="20" t="str">
        <f aca="false">IF(OR(J421="",Q421=""),"",Q421-J421)</f>
        <v/>
      </c>
      <c r="T421" s="31"/>
      <c r="U421" s="32" t="str">
        <f aca="false">IF(B421="","","Yes")</f>
        <v/>
      </c>
    </row>
    <row r="422" customFormat="false" ht="25.5" hidden="false" customHeight="true" outlineLevel="0" collapsed="false">
      <c r="A422" s="15" t="str">
        <f aca="false">IF(B422="","","TP-"&amp;TEXT(ROW()-5,"0000"))</f>
        <v/>
      </c>
      <c r="B422" s="28"/>
      <c r="C422" s="29"/>
      <c r="D422" s="29"/>
      <c r="E422" s="27"/>
      <c r="F422" s="27"/>
      <c r="G422" s="27"/>
      <c r="H422" s="30"/>
      <c r="I422" s="23"/>
      <c r="J422" s="20" t="str">
        <f aca="false">IF(OR(B422="",H422="",I422=""),"",H422*I422)</f>
        <v/>
      </c>
      <c r="K422" s="30" t="n">
        <v>60</v>
      </c>
      <c r="L422" s="21" t="str">
        <f aca="false">IF(B422="","",B422+K422)</f>
        <v/>
      </c>
      <c r="M422" s="22" t="str">
        <f aca="true">IF(L422="","",L422-TODAY())</f>
        <v/>
      </c>
      <c r="N422" s="27"/>
      <c r="O422" s="24"/>
      <c r="P422" s="27"/>
      <c r="Q422" s="23"/>
      <c r="R422" s="24"/>
      <c r="S422" s="20" t="str">
        <f aca="false">IF(OR(J422="",Q422=""),"",Q422-J422)</f>
        <v/>
      </c>
      <c r="T422" s="31"/>
      <c r="U422" s="32" t="str">
        <f aca="false">IF(B422="","","Yes")</f>
        <v/>
      </c>
    </row>
    <row r="423" customFormat="false" ht="25.5" hidden="false" customHeight="true" outlineLevel="0" collapsed="false">
      <c r="A423" s="15" t="str">
        <f aca="false">IF(B423="","","TP-"&amp;TEXT(ROW()-5,"0000"))</f>
        <v/>
      </c>
      <c r="B423" s="28"/>
      <c r="C423" s="29"/>
      <c r="D423" s="29"/>
      <c r="E423" s="27"/>
      <c r="F423" s="27"/>
      <c r="G423" s="27"/>
      <c r="H423" s="30"/>
      <c r="I423" s="23"/>
      <c r="J423" s="20" t="str">
        <f aca="false">IF(OR(B423="",H423="",I423=""),"",H423*I423)</f>
        <v/>
      </c>
      <c r="K423" s="30" t="n">
        <v>60</v>
      </c>
      <c r="L423" s="21" t="str">
        <f aca="false">IF(B423="","",B423+K423)</f>
        <v/>
      </c>
      <c r="M423" s="22" t="str">
        <f aca="true">IF(L423="","",L423-TODAY())</f>
        <v/>
      </c>
      <c r="N423" s="27"/>
      <c r="O423" s="24"/>
      <c r="P423" s="27"/>
      <c r="Q423" s="23"/>
      <c r="R423" s="24"/>
      <c r="S423" s="20" t="str">
        <f aca="false">IF(OR(J423="",Q423=""),"",Q423-J423)</f>
        <v/>
      </c>
      <c r="T423" s="31"/>
      <c r="U423" s="32" t="str">
        <f aca="false">IF(B423="","","Yes")</f>
        <v/>
      </c>
    </row>
    <row r="424" customFormat="false" ht="25.5" hidden="false" customHeight="true" outlineLevel="0" collapsed="false">
      <c r="A424" s="15" t="str">
        <f aca="false">IF(B424="","","TP-"&amp;TEXT(ROW()-5,"0000"))</f>
        <v/>
      </c>
      <c r="B424" s="28"/>
      <c r="C424" s="29"/>
      <c r="D424" s="29"/>
      <c r="E424" s="27"/>
      <c r="F424" s="27"/>
      <c r="G424" s="27"/>
      <c r="H424" s="30"/>
      <c r="I424" s="23"/>
      <c r="J424" s="20" t="str">
        <f aca="false">IF(OR(B424="",H424="",I424=""),"",H424*I424)</f>
        <v/>
      </c>
      <c r="K424" s="30" t="n">
        <v>60</v>
      </c>
      <c r="L424" s="21" t="str">
        <f aca="false">IF(B424="","",B424+K424)</f>
        <v/>
      </c>
      <c r="M424" s="22" t="str">
        <f aca="true">IF(L424="","",L424-TODAY())</f>
        <v/>
      </c>
      <c r="N424" s="27"/>
      <c r="O424" s="24"/>
      <c r="P424" s="27"/>
      <c r="Q424" s="23"/>
      <c r="R424" s="24"/>
      <c r="S424" s="20" t="str">
        <f aca="false">IF(OR(J424="",Q424=""),"",Q424-J424)</f>
        <v/>
      </c>
      <c r="T424" s="31"/>
      <c r="U424" s="32" t="str">
        <f aca="false">IF(B424="","","Yes")</f>
        <v/>
      </c>
    </row>
    <row r="425" customFormat="false" ht="25.5" hidden="false" customHeight="true" outlineLevel="0" collapsed="false">
      <c r="A425" s="15" t="str">
        <f aca="false">IF(B425="","","TP-"&amp;TEXT(ROW()-5,"0000"))</f>
        <v/>
      </c>
      <c r="B425" s="28"/>
      <c r="C425" s="29"/>
      <c r="D425" s="29"/>
      <c r="E425" s="27"/>
      <c r="F425" s="27"/>
      <c r="G425" s="27"/>
      <c r="H425" s="30"/>
      <c r="I425" s="23"/>
      <c r="J425" s="20" t="str">
        <f aca="false">IF(OR(B425="",H425="",I425=""),"",H425*I425)</f>
        <v/>
      </c>
      <c r="K425" s="30" t="n">
        <v>60</v>
      </c>
      <c r="L425" s="21" t="str">
        <f aca="false">IF(B425="","",B425+K425)</f>
        <v/>
      </c>
      <c r="M425" s="22" t="str">
        <f aca="true">IF(L425="","",L425-TODAY())</f>
        <v/>
      </c>
      <c r="N425" s="27"/>
      <c r="O425" s="24"/>
      <c r="P425" s="27"/>
      <c r="Q425" s="23"/>
      <c r="R425" s="24"/>
      <c r="S425" s="20" t="str">
        <f aca="false">IF(OR(J425="",Q425=""),"",Q425-J425)</f>
        <v/>
      </c>
      <c r="T425" s="31"/>
      <c r="U425" s="32" t="str">
        <f aca="false">IF(B425="","","Yes")</f>
        <v/>
      </c>
    </row>
    <row r="426" customFormat="false" ht="25.5" hidden="false" customHeight="true" outlineLevel="0" collapsed="false">
      <c r="A426" s="15" t="str">
        <f aca="false">IF(B426="","","TP-"&amp;TEXT(ROW()-5,"0000"))</f>
        <v/>
      </c>
      <c r="B426" s="28"/>
      <c r="C426" s="29"/>
      <c r="D426" s="29"/>
      <c r="E426" s="27"/>
      <c r="F426" s="27"/>
      <c r="G426" s="27"/>
      <c r="H426" s="30"/>
      <c r="I426" s="23"/>
      <c r="J426" s="20" t="str">
        <f aca="false">IF(OR(B426="",H426="",I426=""),"",H426*I426)</f>
        <v/>
      </c>
      <c r="K426" s="30" t="n">
        <v>60</v>
      </c>
      <c r="L426" s="21" t="str">
        <f aca="false">IF(B426="","",B426+K426)</f>
        <v/>
      </c>
      <c r="M426" s="22" t="str">
        <f aca="true">IF(L426="","",L426-TODAY())</f>
        <v/>
      </c>
      <c r="N426" s="27"/>
      <c r="O426" s="24"/>
      <c r="P426" s="27"/>
      <c r="Q426" s="23"/>
      <c r="R426" s="24"/>
      <c r="S426" s="20" t="str">
        <f aca="false">IF(OR(J426="",Q426=""),"",Q426-J426)</f>
        <v/>
      </c>
      <c r="T426" s="31"/>
      <c r="U426" s="32" t="str">
        <f aca="false">IF(B426="","","Yes")</f>
        <v/>
      </c>
    </row>
    <row r="427" customFormat="false" ht="25.5" hidden="false" customHeight="true" outlineLevel="0" collapsed="false">
      <c r="A427" s="15" t="str">
        <f aca="false">IF(B427="","","TP-"&amp;TEXT(ROW()-5,"0000"))</f>
        <v/>
      </c>
      <c r="B427" s="28"/>
      <c r="C427" s="29"/>
      <c r="D427" s="29"/>
      <c r="E427" s="27"/>
      <c r="F427" s="27"/>
      <c r="G427" s="27"/>
      <c r="H427" s="30"/>
      <c r="I427" s="23"/>
      <c r="J427" s="20" t="str">
        <f aca="false">IF(OR(B427="",H427="",I427=""),"",H427*I427)</f>
        <v/>
      </c>
      <c r="K427" s="30" t="n">
        <v>60</v>
      </c>
      <c r="L427" s="21" t="str">
        <f aca="false">IF(B427="","",B427+K427)</f>
        <v/>
      </c>
      <c r="M427" s="22" t="str">
        <f aca="true">IF(L427="","",L427-TODAY())</f>
        <v/>
      </c>
      <c r="N427" s="27"/>
      <c r="O427" s="24"/>
      <c r="P427" s="27"/>
      <c r="Q427" s="23"/>
      <c r="R427" s="24"/>
      <c r="S427" s="20" t="str">
        <f aca="false">IF(OR(J427="",Q427=""),"",Q427-J427)</f>
        <v/>
      </c>
      <c r="T427" s="31"/>
      <c r="U427" s="32" t="str">
        <f aca="false">IF(B427="","","Yes")</f>
        <v/>
      </c>
    </row>
    <row r="428" customFormat="false" ht="25.5" hidden="false" customHeight="true" outlineLevel="0" collapsed="false">
      <c r="A428" s="15" t="str">
        <f aca="false">IF(B428="","","TP-"&amp;TEXT(ROW()-5,"0000"))</f>
        <v/>
      </c>
      <c r="B428" s="28"/>
      <c r="C428" s="29"/>
      <c r="D428" s="29"/>
      <c r="E428" s="27"/>
      <c r="F428" s="27"/>
      <c r="G428" s="27"/>
      <c r="H428" s="30"/>
      <c r="I428" s="23"/>
      <c r="J428" s="20" t="str">
        <f aca="false">IF(OR(B428="",H428="",I428=""),"",H428*I428)</f>
        <v/>
      </c>
      <c r="K428" s="30" t="n">
        <v>60</v>
      </c>
      <c r="L428" s="21" t="str">
        <f aca="false">IF(B428="","",B428+K428)</f>
        <v/>
      </c>
      <c r="M428" s="22" t="str">
        <f aca="true">IF(L428="","",L428-TODAY())</f>
        <v/>
      </c>
      <c r="N428" s="27"/>
      <c r="O428" s="24"/>
      <c r="P428" s="27"/>
      <c r="Q428" s="23"/>
      <c r="R428" s="24"/>
      <c r="S428" s="20" t="str">
        <f aca="false">IF(OR(J428="",Q428=""),"",Q428-J428)</f>
        <v/>
      </c>
      <c r="T428" s="31"/>
      <c r="U428" s="32" t="str">
        <f aca="false">IF(B428="","","Yes")</f>
        <v/>
      </c>
    </row>
    <row r="429" customFormat="false" ht="25.5" hidden="false" customHeight="true" outlineLevel="0" collapsed="false">
      <c r="A429" s="15" t="str">
        <f aca="false">IF(B429="","","TP-"&amp;TEXT(ROW()-5,"0000"))</f>
        <v/>
      </c>
      <c r="B429" s="28"/>
      <c r="C429" s="29"/>
      <c r="D429" s="29"/>
      <c r="E429" s="27"/>
      <c r="F429" s="27"/>
      <c r="G429" s="27"/>
      <c r="H429" s="30"/>
      <c r="I429" s="23"/>
      <c r="J429" s="20" t="str">
        <f aca="false">IF(OR(B429="",H429="",I429=""),"",H429*I429)</f>
        <v/>
      </c>
      <c r="K429" s="30" t="n">
        <v>60</v>
      </c>
      <c r="L429" s="21" t="str">
        <f aca="false">IF(B429="","",B429+K429)</f>
        <v/>
      </c>
      <c r="M429" s="22" t="str">
        <f aca="true">IF(L429="","",L429-TODAY())</f>
        <v/>
      </c>
      <c r="N429" s="27"/>
      <c r="O429" s="24"/>
      <c r="P429" s="27"/>
      <c r="Q429" s="23"/>
      <c r="R429" s="24"/>
      <c r="S429" s="20" t="str">
        <f aca="false">IF(OR(J429="",Q429=""),"",Q429-J429)</f>
        <v/>
      </c>
      <c r="T429" s="31"/>
      <c r="U429" s="32" t="str">
        <f aca="false">IF(B429="","","Yes")</f>
        <v/>
      </c>
    </row>
    <row r="430" customFormat="false" ht="25.5" hidden="false" customHeight="true" outlineLevel="0" collapsed="false">
      <c r="A430" s="15" t="str">
        <f aca="false">IF(B430="","","TP-"&amp;TEXT(ROW()-5,"0000"))</f>
        <v/>
      </c>
      <c r="B430" s="28"/>
      <c r="C430" s="29"/>
      <c r="D430" s="29"/>
      <c r="E430" s="27"/>
      <c r="F430" s="27"/>
      <c r="G430" s="27"/>
      <c r="H430" s="30"/>
      <c r="I430" s="23"/>
      <c r="J430" s="20" t="str">
        <f aca="false">IF(OR(B430="",H430="",I430=""),"",H430*I430)</f>
        <v/>
      </c>
      <c r="K430" s="30" t="n">
        <v>60</v>
      </c>
      <c r="L430" s="21" t="str">
        <f aca="false">IF(B430="","",B430+K430)</f>
        <v/>
      </c>
      <c r="M430" s="22" t="str">
        <f aca="true">IF(L430="","",L430-TODAY())</f>
        <v/>
      </c>
      <c r="N430" s="27"/>
      <c r="O430" s="24"/>
      <c r="P430" s="27"/>
      <c r="Q430" s="23"/>
      <c r="R430" s="24"/>
      <c r="S430" s="20" t="str">
        <f aca="false">IF(OR(J430="",Q430=""),"",Q430-J430)</f>
        <v/>
      </c>
      <c r="T430" s="31"/>
      <c r="U430" s="32" t="str">
        <f aca="false">IF(B430="","","Yes")</f>
        <v/>
      </c>
    </row>
    <row r="431" customFormat="false" ht="25.5" hidden="false" customHeight="true" outlineLevel="0" collapsed="false">
      <c r="A431" s="15" t="str">
        <f aca="false">IF(B431="","","TP-"&amp;TEXT(ROW()-5,"0000"))</f>
        <v/>
      </c>
      <c r="B431" s="28"/>
      <c r="C431" s="29"/>
      <c r="D431" s="29"/>
      <c r="E431" s="27"/>
      <c r="F431" s="27"/>
      <c r="G431" s="27"/>
      <c r="H431" s="30"/>
      <c r="I431" s="23"/>
      <c r="J431" s="20" t="str">
        <f aca="false">IF(OR(B431="",H431="",I431=""),"",H431*I431)</f>
        <v/>
      </c>
      <c r="K431" s="30" t="n">
        <v>60</v>
      </c>
      <c r="L431" s="21" t="str">
        <f aca="false">IF(B431="","",B431+K431)</f>
        <v/>
      </c>
      <c r="M431" s="22" t="str">
        <f aca="true">IF(L431="","",L431-TODAY())</f>
        <v/>
      </c>
      <c r="N431" s="27"/>
      <c r="O431" s="24"/>
      <c r="P431" s="27"/>
      <c r="Q431" s="23"/>
      <c r="R431" s="24"/>
      <c r="S431" s="20" t="str">
        <f aca="false">IF(OR(J431="",Q431=""),"",Q431-J431)</f>
        <v/>
      </c>
      <c r="T431" s="31"/>
      <c r="U431" s="32" t="str">
        <f aca="false">IF(B431="","","Yes")</f>
        <v/>
      </c>
    </row>
    <row r="432" customFormat="false" ht="25.5" hidden="false" customHeight="true" outlineLevel="0" collapsed="false">
      <c r="A432" s="15" t="str">
        <f aca="false">IF(B432="","","TP-"&amp;TEXT(ROW()-5,"0000"))</f>
        <v/>
      </c>
      <c r="B432" s="28"/>
      <c r="C432" s="29"/>
      <c r="D432" s="29"/>
      <c r="E432" s="27"/>
      <c r="F432" s="27"/>
      <c r="G432" s="27"/>
      <c r="H432" s="30"/>
      <c r="I432" s="23"/>
      <c r="J432" s="20" t="str">
        <f aca="false">IF(OR(B432="",H432="",I432=""),"",H432*I432)</f>
        <v/>
      </c>
      <c r="K432" s="30" t="n">
        <v>60</v>
      </c>
      <c r="L432" s="21" t="str">
        <f aca="false">IF(B432="","",B432+K432)</f>
        <v/>
      </c>
      <c r="M432" s="22" t="str">
        <f aca="true">IF(L432="","",L432-TODAY())</f>
        <v/>
      </c>
      <c r="N432" s="27"/>
      <c r="O432" s="24"/>
      <c r="P432" s="27"/>
      <c r="Q432" s="23"/>
      <c r="R432" s="24"/>
      <c r="S432" s="20" t="str">
        <f aca="false">IF(OR(J432="",Q432=""),"",Q432-J432)</f>
        <v/>
      </c>
      <c r="T432" s="31"/>
      <c r="U432" s="32" t="str">
        <f aca="false">IF(B432="","","Yes")</f>
        <v/>
      </c>
    </row>
    <row r="433" customFormat="false" ht="25.5" hidden="false" customHeight="true" outlineLevel="0" collapsed="false">
      <c r="A433" s="15" t="str">
        <f aca="false">IF(B433="","","TP-"&amp;TEXT(ROW()-5,"0000"))</f>
        <v/>
      </c>
      <c r="B433" s="28"/>
      <c r="C433" s="29"/>
      <c r="D433" s="29"/>
      <c r="E433" s="27"/>
      <c r="F433" s="27"/>
      <c r="G433" s="27"/>
      <c r="H433" s="30"/>
      <c r="I433" s="23"/>
      <c r="J433" s="20" t="str">
        <f aca="false">IF(OR(B433="",H433="",I433=""),"",H433*I433)</f>
        <v/>
      </c>
      <c r="K433" s="30" t="n">
        <v>60</v>
      </c>
      <c r="L433" s="21" t="str">
        <f aca="false">IF(B433="","",B433+K433)</f>
        <v/>
      </c>
      <c r="M433" s="22" t="str">
        <f aca="true">IF(L433="","",L433-TODAY())</f>
        <v/>
      </c>
      <c r="N433" s="27"/>
      <c r="O433" s="24"/>
      <c r="P433" s="27"/>
      <c r="Q433" s="23"/>
      <c r="R433" s="24"/>
      <c r="S433" s="20" t="str">
        <f aca="false">IF(OR(J433="",Q433=""),"",Q433-J433)</f>
        <v/>
      </c>
      <c r="T433" s="31"/>
      <c r="U433" s="32" t="str">
        <f aca="false">IF(B433="","","Yes")</f>
        <v/>
      </c>
    </row>
    <row r="434" customFormat="false" ht="25.5" hidden="false" customHeight="true" outlineLevel="0" collapsed="false">
      <c r="A434" s="15" t="str">
        <f aca="false">IF(B434="","","TP-"&amp;TEXT(ROW()-5,"0000"))</f>
        <v/>
      </c>
      <c r="B434" s="28"/>
      <c r="C434" s="29"/>
      <c r="D434" s="29"/>
      <c r="E434" s="27"/>
      <c r="F434" s="27"/>
      <c r="G434" s="27"/>
      <c r="H434" s="30"/>
      <c r="I434" s="23"/>
      <c r="J434" s="20" t="str">
        <f aca="false">IF(OR(B434="",H434="",I434=""),"",H434*I434)</f>
        <v/>
      </c>
      <c r="K434" s="30" t="n">
        <v>60</v>
      </c>
      <c r="L434" s="21" t="str">
        <f aca="false">IF(B434="","",B434+K434)</f>
        <v/>
      </c>
      <c r="M434" s="22" t="str">
        <f aca="true">IF(L434="","",L434-TODAY())</f>
        <v/>
      </c>
      <c r="N434" s="27"/>
      <c r="O434" s="24"/>
      <c r="P434" s="27"/>
      <c r="Q434" s="23"/>
      <c r="R434" s="24"/>
      <c r="S434" s="20" t="str">
        <f aca="false">IF(OR(J434="",Q434=""),"",Q434-J434)</f>
        <v/>
      </c>
      <c r="T434" s="31"/>
      <c r="U434" s="32" t="str">
        <f aca="false">IF(B434="","","Yes")</f>
        <v/>
      </c>
    </row>
    <row r="435" customFormat="false" ht="25.5" hidden="false" customHeight="true" outlineLevel="0" collapsed="false">
      <c r="A435" s="15" t="str">
        <f aca="false">IF(B435="","","TP-"&amp;TEXT(ROW()-5,"0000"))</f>
        <v/>
      </c>
      <c r="B435" s="28"/>
      <c r="C435" s="29"/>
      <c r="D435" s="29"/>
      <c r="E435" s="27"/>
      <c r="F435" s="27"/>
      <c r="G435" s="27"/>
      <c r="H435" s="30"/>
      <c r="I435" s="23"/>
      <c r="J435" s="20" t="str">
        <f aca="false">IF(OR(B435="",H435="",I435=""),"",H435*I435)</f>
        <v/>
      </c>
      <c r="K435" s="30" t="n">
        <v>60</v>
      </c>
      <c r="L435" s="21" t="str">
        <f aca="false">IF(B435="","",B435+K435)</f>
        <v/>
      </c>
      <c r="M435" s="22" t="str">
        <f aca="true">IF(L435="","",L435-TODAY())</f>
        <v/>
      </c>
      <c r="N435" s="27"/>
      <c r="O435" s="24"/>
      <c r="P435" s="27"/>
      <c r="Q435" s="23"/>
      <c r="R435" s="24"/>
      <c r="S435" s="20" t="str">
        <f aca="false">IF(OR(J435="",Q435=""),"",Q435-J435)</f>
        <v/>
      </c>
      <c r="T435" s="31"/>
      <c r="U435" s="32" t="str">
        <f aca="false">IF(B435="","","Yes")</f>
        <v/>
      </c>
    </row>
    <row r="436" customFormat="false" ht="25.5" hidden="false" customHeight="true" outlineLevel="0" collapsed="false">
      <c r="A436" s="15" t="str">
        <f aca="false">IF(B436="","","TP-"&amp;TEXT(ROW()-5,"0000"))</f>
        <v/>
      </c>
      <c r="B436" s="28"/>
      <c r="C436" s="29"/>
      <c r="D436" s="29"/>
      <c r="E436" s="27"/>
      <c r="F436" s="27"/>
      <c r="G436" s="27"/>
      <c r="H436" s="30"/>
      <c r="I436" s="23"/>
      <c r="J436" s="20" t="str">
        <f aca="false">IF(OR(B436="",H436="",I436=""),"",H436*I436)</f>
        <v/>
      </c>
      <c r="K436" s="30" t="n">
        <v>60</v>
      </c>
      <c r="L436" s="21" t="str">
        <f aca="false">IF(B436="","",B436+K436)</f>
        <v/>
      </c>
      <c r="M436" s="22" t="str">
        <f aca="true">IF(L436="","",L436-TODAY())</f>
        <v/>
      </c>
      <c r="N436" s="27"/>
      <c r="O436" s="24"/>
      <c r="P436" s="27"/>
      <c r="Q436" s="23"/>
      <c r="R436" s="24"/>
      <c r="S436" s="20" t="str">
        <f aca="false">IF(OR(J436="",Q436=""),"",Q436-J436)</f>
        <v/>
      </c>
      <c r="T436" s="31"/>
      <c r="U436" s="32" t="str">
        <f aca="false">IF(B436="","","Yes")</f>
        <v/>
      </c>
    </row>
    <row r="437" customFormat="false" ht="25.5" hidden="false" customHeight="true" outlineLevel="0" collapsed="false">
      <c r="A437" s="15" t="str">
        <f aca="false">IF(B437="","","TP-"&amp;TEXT(ROW()-5,"0000"))</f>
        <v/>
      </c>
      <c r="B437" s="28"/>
      <c r="C437" s="29"/>
      <c r="D437" s="29"/>
      <c r="E437" s="27"/>
      <c r="F437" s="27"/>
      <c r="G437" s="27"/>
      <c r="H437" s="30"/>
      <c r="I437" s="23"/>
      <c r="J437" s="20" t="str">
        <f aca="false">IF(OR(B437="",H437="",I437=""),"",H437*I437)</f>
        <v/>
      </c>
      <c r="K437" s="30" t="n">
        <v>60</v>
      </c>
      <c r="L437" s="21" t="str">
        <f aca="false">IF(B437="","",B437+K437)</f>
        <v/>
      </c>
      <c r="M437" s="22" t="str">
        <f aca="true">IF(L437="","",L437-TODAY())</f>
        <v/>
      </c>
      <c r="N437" s="27"/>
      <c r="O437" s="24"/>
      <c r="P437" s="27"/>
      <c r="Q437" s="23"/>
      <c r="R437" s="24"/>
      <c r="S437" s="20" t="str">
        <f aca="false">IF(OR(J437="",Q437=""),"",Q437-J437)</f>
        <v/>
      </c>
      <c r="T437" s="31"/>
      <c r="U437" s="32" t="str">
        <f aca="false">IF(B437="","","Yes")</f>
        <v/>
      </c>
    </row>
    <row r="438" customFormat="false" ht="25.5" hidden="false" customHeight="true" outlineLevel="0" collapsed="false">
      <c r="A438" s="15" t="str">
        <f aca="false">IF(B438="","","TP-"&amp;TEXT(ROW()-5,"0000"))</f>
        <v/>
      </c>
      <c r="B438" s="28"/>
      <c r="C438" s="29"/>
      <c r="D438" s="29"/>
      <c r="E438" s="27"/>
      <c r="F438" s="27"/>
      <c r="G438" s="27"/>
      <c r="H438" s="30"/>
      <c r="I438" s="23"/>
      <c r="J438" s="20" t="str">
        <f aca="false">IF(OR(B438="",H438="",I438=""),"",H438*I438)</f>
        <v/>
      </c>
      <c r="K438" s="30" t="n">
        <v>60</v>
      </c>
      <c r="L438" s="21" t="str">
        <f aca="false">IF(B438="","",B438+K438)</f>
        <v/>
      </c>
      <c r="M438" s="22" t="str">
        <f aca="true">IF(L438="","",L438-TODAY())</f>
        <v/>
      </c>
      <c r="N438" s="27"/>
      <c r="O438" s="24"/>
      <c r="P438" s="27"/>
      <c r="Q438" s="23"/>
      <c r="R438" s="24"/>
      <c r="S438" s="20" t="str">
        <f aca="false">IF(OR(J438="",Q438=""),"",Q438-J438)</f>
        <v/>
      </c>
      <c r="T438" s="31"/>
      <c r="U438" s="32" t="str">
        <f aca="false">IF(B438="","","Yes")</f>
        <v/>
      </c>
    </row>
    <row r="439" customFormat="false" ht="25.5" hidden="false" customHeight="true" outlineLevel="0" collapsed="false">
      <c r="A439" s="15" t="str">
        <f aca="false">IF(B439="","","TP-"&amp;TEXT(ROW()-5,"0000"))</f>
        <v/>
      </c>
      <c r="B439" s="28"/>
      <c r="C439" s="29"/>
      <c r="D439" s="29"/>
      <c r="E439" s="27"/>
      <c r="F439" s="27"/>
      <c r="G439" s="27"/>
      <c r="H439" s="30"/>
      <c r="I439" s="23"/>
      <c r="J439" s="20" t="str">
        <f aca="false">IF(OR(B439="",H439="",I439=""),"",H439*I439)</f>
        <v/>
      </c>
      <c r="K439" s="30" t="n">
        <v>60</v>
      </c>
      <c r="L439" s="21" t="str">
        <f aca="false">IF(B439="","",B439+K439)</f>
        <v/>
      </c>
      <c r="M439" s="22" t="str">
        <f aca="true">IF(L439="","",L439-TODAY())</f>
        <v/>
      </c>
      <c r="N439" s="27"/>
      <c r="O439" s="24"/>
      <c r="P439" s="27"/>
      <c r="Q439" s="23"/>
      <c r="R439" s="24"/>
      <c r="S439" s="20" t="str">
        <f aca="false">IF(OR(J439="",Q439=""),"",Q439-J439)</f>
        <v/>
      </c>
      <c r="T439" s="31"/>
      <c r="U439" s="32" t="str">
        <f aca="false">IF(B439="","","Yes")</f>
        <v/>
      </c>
    </row>
    <row r="440" customFormat="false" ht="25.5" hidden="false" customHeight="true" outlineLevel="0" collapsed="false">
      <c r="A440" s="15" t="str">
        <f aca="false">IF(B440="","","TP-"&amp;TEXT(ROW()-5,"0000"))</f>
        <v/>
      </c>
      <c r="B440" s="28"/>
      <c r="C440" s="29"/>
      <c r="D440" s="29"/>
      <c r="E440" s="27"/>
      <c r="F440" s="27"/>
      <c r="G440" s="27"/>
      <c r="H440" s="30"/>
      <c r="I440" s="23"/>
      <c r="J440" s="20" t="str">
        <f aca="false">IF(OR(B440="",H440="",I440=""),"",H440*I440)</f>
        <v/>
      </c>
      <c r="K440" s="30" t="n">
        <v>60</v>
      </c>
      <c r="L440" s="21" t="str">
        <f aca="false">IF(B440="","",B440+K440)</f>
        <v/>
      </c>
      <c r="M440" s="22" t="str">
        <f aca="true">IF(L440="","",L440-TODAY())</f>
        <v/>
      </c>
      <c r="N440" s="27"/>
      <c r="O440" s="24"/>
      <c r="P440" s="27"/>
      <c r="Q440" s="23"/>
      <c r="R440" s="24"/>
      <c r="S440" s="20" t="str">
        <f aca="false">IF(OR(J440="",Q440=""),"",Q440-J440)</f>
        <v/>
      </c>
      <c r="T440" s="31"/>
      <c r="U440" s="32" t="str">
        <f aca="false">IF(B440="","","Yes")</f>
        <v/>
      </c>
    </row>
    <row r="441" customFormat="false" ht="25.5" hidden="false" customHeight="true" outlineLevel="0" collapsed="false">
      <c r="A441" s="15" t="str">
        <f aca="false">IF(B441="","","TP-"&amp;TEXT(ROW()-5,"0000"))</f>
        <v/>
      </c>
      <c r="B441" s="28"/>
      <c r="C441" s="29"/>
      <c r="D441" s="29"/>
      <c r="E441" s="27"/>
      <c r="F441" s="27"/>
      <c r="G441" s="27"/>
      <c r="H441" s="30"/>
      <c r="I441" s="23"/>
      <c r="J441" s="20" t="str">
        <f aca="false">IF(OR(B441="",H441="",I441=""),"",H441*I441)</f>
        <v/>
      </c>
      <c r="K441" s="30" t="n">
        <v>60</v>
      </c>
      <c r="L441" s="21" t="str">
        <f aca="false">IF(B441="","",B441+K441)</f>
        <v/>
      </c>
      <c r="M441" s="22" t="str">
        <f aca="true">IF(L441="","",L441-TODAY())</f>
        <v/>
      </c>
      <c r="N441" s="27"/>
      <c r="O441" s="24"/>
      <c r="P441" s="27"/>
      <c r="Q441" s="23"/>
      <c r="R441" s="24"/>
      <c r="S441" s="20" t="str">
        <f aca="false">IF(OR(J441="",Q441=""),"",Q441-J441)</f>
        <v/>
      </c>
      <c r="T441" s="31"/>
      <c r="U441" s="32" t="str">
        <f aca="false">IF(B441="","","Yes")</f>
        <v/>
      </c>
    </row>
    <row r="442" customFormat="false" ht="25.5" hidden="false" customHeight="true" outlineLevel="0" collapsed="false">
      <c r="A442" s="15" t="str">
        <f aca="false">IF(B442="","","TP-"&amp;TEXT(ROW()-5,"0000"))</f>
        <v/>
      </c>
      <c r="B442" s="28"/>
      <c r="C442" s="29"/>
      <c r="D442" s="29"/>
      <c r="E442" s="27"/>
      <c r="F442" s="27"/>
      <c r="G442" s="27"/>
      <c r="H442" s="30"/>
      <c r="I442" s="23"/>
      <c r="J442" s="20" t="str">
        <f aca="false">IF(OR(B442="",H442="",I442=""),"",H442*I442)</f>
        <v/>
      </c>
      <c r="K442" s="30" t="n">
        <v>60</v>
      </c>
      <c r="L442" s="21" t="str">
        <f aca="false">IF(B442="","",B442+K442)</f>
        <v/>
      </c>
      <c r="M442" s="22" t="str">
        <f aca="true">IF(L442="","",L442-TODAY())</f>
        <v/>
      </c>
      <c r="N442" s="27"/>
      <c r="O442" s="24"/>
      <c r="P442" s="27"/>
      <c r="Q442" s="23"/>
      <c r="R442" s="24"/>
      <c r="S442" s="20" t="str">
        <f aca="false">IF(OR(J442="",Q442=""),"",Q442-J442)</f>
        <v/>
      </c>
      <c r="T442" s="31"/>
      <c r="U442" s="32" t="str">
        <f aca="false">IF(B442="","","Yes")</f>
        <v/>
      </c>
    </row>
    <row r="443" customFormat="false" ht="25.5" hidden="false" customHeight="true" outlineLevel="0" collapsed="false">
      <c r="A443" s="15" t="str">
        <f aca="false">IF(B443="","","TP-"&amp;TEXT(ROW()-5,"0000"))</f>
        <v/>
      </c>
      <c r="B443" s="28"/>
      <c r="C443" s="29"/>
      <c r="D443" s="29"/>
      <c r="E443" s="27"/>
      <c r="F443" s="27"/>
      <c r="G443" s="27"/>
      <c r="H443" s="30"/>
      <c r="I443" s="23"/>
      <c r="J443" s="20" t="str">
        <f aca="false">IF(OR(B443="",H443="",I443=""),"",H443*I443)</f>
        <v/>
      </c>
      <c r="K443" s="30" t="n">
        <v>60</v>
      </c>
      <c r="L443" s="21" t="str">
        <f aca="false">IF(B443="","",B443+K443)</f>
        <v/>
      </c>
      <c r="M443" s="22" t="str">
        <f aca="true">IF(L443="","",L443-TODAY())</f>
        <v/>
      </c>
      <c r="N443" s="27"/>
      <c r="O443" s="24"/>
      <c r="P443" s="27"/>
      <c r="Q443" s="23"/>
      <c r="R443" s="24"/>
      <c r="S443" s="20" t="str">
        <f aca="false">IF(OR(J443="",Q443=""),"",Q443-J443)</f>
        <v/>
      </c>
      <c r="T443" s="31"/>
      <c r="U443" s="32" t="str">
        <f aca="false">IF(B443="","","Yes")</f>
        <v/>
      </c>
    </row>
    <row r="444" customFormat="false" ht="25.5" hidden="false" customHeight="true" outlineLevel="0" collapsed="false">
      <c r="A444" s="15" t="str">
        <f aca="false">IF(B444="","","TP-"&amp;TEXT(ROW()-5,"0000"))</f>
        <v/>
      </c>
      <c r="B444" s="28"/>
      <c r="C444" s="29"/>
      <c r="D444" s="29"/>
      <c r="E444" s="27"/>
      <c r="F444" s="27"/>
      <c r="G444" s="27"/>
      <c r="H444" s="30"/>
      <c r="I444" s="23"/>
      <c r="J444" s="20" t="str">
        <f aca="false">IF(OR(B444="",H444="",I444=""),"",H444*I444)</f>
        <v/>
      </c>
      <c r="K444" s="30" t="n">
        <v>60</v>
      </c>
      <c r="L444" s="21" t="str">
        <f aca="false">IF(B444="","",B444+K444)</f>
        <v/>
      </c>
      <c r="M444" s="22" t="str">
        <f aca="true">IF(L444="","",L444-TODAY())</f>
        <v/>
      </c>
      <c r="N444" s="27"/>
      <c r="O444" s="24"/>
      <c r="P444" s="27"/>
      <c r="Q444" s="23"/>
      <c r="R444" s="24"/>
      <c r="S444" s="20" t="str">
        <f aca="false">IF(OR(J444="",Q444=""),"",Q444-J444)</f>
        <v/>
      </c>
      <c r="T444" s="31"/>
      <c r="U444" s="32" t="str">
        <f aca="false">IF(B444="","","Yes")</f>
        <v/>
      </c>
    </row>
    <row r="445" customFormat="false" ht="25.5" hidden="false" customHeight="true" outlineLevel="0" collapsed="false">
      <c r="A445" s="15" t="str">
        <f aca="false">IF(B445="","","TP-"&amp;TEXT(ROW()-5,"0000"))</f>
        <v/>
      </c>
      <c r="B445" s="28"/>
      <c r="C445" s="29"/>
      <c r="D445" s="29"/>
      <c r="E445" s="27"/>
      <c r="F445" s="27"/>
      <c r="G445" s="27"/>
      <c r="H445" s="30"/>
      <c r="I445" s="23"/>
      <c r="J445" s="20" t="str">
        <f aca="false">IF(OR(B445="",H445="",I445=""),"",H445*I445)</f>
        <v/>
      </c>
      <c r="K445" s="30" t="n">
        <v>60</v>
      </c>
      <c r="L445" s="21" t="str">
        <f aca="false">IF(B445="","",B445+K445)</f>
        <v/>
      </c>
      <c r="M445" s="22" t="str">
        <f aca="true">IF(L445="","",L445-TODAY())</f>
        <v/>
      </c>
      <c r="N445" s="27"/>
      <c r="O445" s="24"/>
      <c r="P445" s="27"/>
      <c r="Q445" s="23"/>
      <c r="R445" s="24"/>
      <c r="S445" s="20" t="str">
        <f aca="false">IF(OR(J445="",Q445=""),"",Q445-J445)</f>
        <v/>
      </c>
      <c r="T445" s="31"/>
      <c r="U445" s="32" t="str">
        <f aca="false">IF(B445="","","Yes")</f>
        <v/>
      </c>
    </row>
    <row r="446" customFormat="false" ht="25.5" hidden="false" customHeight="true" outlineLevel="0" collapsed="false">
      <c r="A446" s="15" t="str">
        <f aca="false">IF(B446="","","TP-"&amp;TEXT(ROW()-5,"0000"))</f>
        <v/>
      </c>
      <c r="B446" s="28"/>
      <c r="C446" s="29"/>
      <c r="D446" s="29"/>
      <c r="E446" s="27"/>
      <c r="F446" s="27"/>
      <c r="G446" s="27"/>
      <c r="H446" s="30"/>
      <c r="I446" s="23"/>
      <c r="J446" s="20" t="str">
        <f aca="false">IF(OR(B446="",H446="",I446=""),"",H446*I446)</f>
        <v/>
      </c>
      <c r="K446" s="30" t="n">
        <v>60</v>
      </c>
      <c r="L446" s="21" t="str">
        <f aca="false">IF(B446="","",B446+K446)</f>
        <v/>
      </c>
      <c r="M446" s="22" t="str">
        <f aca="true">IF(L446="","",L446-TODAY())</f>
        <v/>
      </c>
      <c r="N446" s="27"/>
      <c r="O446" s="24"/>
      <c r="P446" s="27"/>
      <c r="Q446" s="23"/>
      <c r="R446" s="24"/>
      <c r="S446" s="20" t="str">
        <f aca="false">IF(OR(J446="",Q446=""),"",Q446-J446)</f>
        <v/>
      </c>
      <c r="T446" s="31"/>
      <c r="U446" s="32" t="str">
        <f aca="false">IF(B446="","","Yes")</f>
        <v/>
      </c>
    </row>
    <row r="447" customFormat="false" ht="25.5" hidden="false" customHeight="true" outlineLevel="0" collapsed="false">
      <c r="A447" s="15" t="str">
        <f aca="false">IF(B447="","","TP-"&amp;TEXT(ROW()-5,"0000"))</f>
        <v/>
      </c>
      <c r="B447" s="28"/>
      <c r="C447" s="29"/>
      <c r="D447" s="29"/>
      <c r="E447" s="27"/>
      <c r="F447" s="27"/>
      <c r="G447" s="27"/>
      <c r="H447" s="30"/>
      <c r="I447" s="23"/>
      <c r="J447" s="20" t="str">
        <f aca="false">IF(OR(B447="",H447="",I447=""),"",H447*I447)</f>
        <v/>
      </c>
      <c r="K447" s="30" t="n">
        <v>60</v>
      </c>
      <c r="L447" s="21" t="str">
        <f aca="false">IF(B447="","",B447+K447)</f>
        <v/>
      </c>
      <c r="M447" s="22" t="str">
        <f aca="true">IF(L447="","",L447-TODAY())</f>
        <v/>
      </c>
      <c r="N447" s="27"/>
      <c r="O447" s="24"/>
      <c r="P447" s="27"/>
      <c r="Q447" s="23"/>
      <c r="R447" s="24"/>
      <c r="S447" s="20" t="str">
        <f aca="false">IF(OR(J447="",Q447=""),"",Q447-J447)</f>
        <v/>
      </c>
      <c r="T447" s="31"/>
      <c r="U447" s="32" t="str">
        <f aca="false">IF(B447="","","Yes")</f>
        <v/>
      </c>
    </row>
    <row r="448" customFormat="false" ht="25.5" hidden="false" customHeight="true" outlineLevel="0" collapsed="false">
      <c r="A448" s="15" t="str">
        <f aca="false">IF(B448="","","TP-"&amp;TEXT(ROW()-5,"0000"))</f>
        <v/>
      </c>
      <c r="B448" s="28"/>
      <c r="C448" s="29"/>
      <c r="D448" s="29"/>
      <c r="E448" s="27"/>
      <c r="F448" s="27"/>
      <c r="G448" s="27"/>
      <c r="H448" s="30"/>
      <c r="I448" s="23"/>
      <c r="J448" s="20" t="str">
        <f aca="false">IF(OR(B448="",H448="",I448=""),"",H448*I448)</f>
        <v/>
      </c>
      <c r="K448" s="30" t="n">
        <v>60</v>
      </c>
      <c r="L448" s="21" t="str">
        <f aca="false">IF(B448="","",B448+K448)</f>
        <v/>
      </c>
      <c r="M448" s="22" t="str">
        <f aca="true">IF(L448="","",L448-TODAY())</f>
        <v/>
      </c>
      <c r="N448" s="27"/>
      <c r="O448" s="24"/>
      <c r="P448" s="27"/>
      <c r="Q448" s="23"/>
      <c r="R448" s="24"/>
      <c r="S448" s="20" t="str">
        <f aca="false">IF(OR(J448="",Q448=""),"",Q448-J448)</f>
        <v/>
      </c>
      <c r="T448" s="31"/>
      <c r="U448" s="32" t="str">
        <f aca="false">IF(B448="","","Yes")</f>
        <v/>
      </c>
    </row>
    <row r="449" customFormat="false" ht="25.5" hidden="false" customHeight="true" outlineLevel="0" collapsed="false">
      <c r="A449" s="15" t="str">
        <f aca="false">IF(B449="","","TP-"&amp;TEXT(ROW()-5,"0000"))</f>
        <v/>
      </c>
      <c r="B449" s="28"/>
      <c r="C449" s="29"/>
      <c r="D449" s="29"/>
      <c r="E449" s="27"/>
      <c r="F449" s="27"/>
      <c r="G449" s="27"/>
      <c r="H449" s="30"/>
      <c r="I449" s="23"/>
      <c r="J449" s="20" t="str">
        <f aca="false">IF(OR(B449="",H449="",I449=""),"",H449*I449)</f>
        <v/>
      </c>
      <c r="K449" s="30" t="n">
        <v>60</v>
      </c>
      <c r="L449" s="21" t="str">
        <f aca="false">IF(B449="","",B449+K449)</f>
        <v/>
      </c>
      <c r="M449" s="22" t="str">
        <f aca="true">IF(L449="","",L449-TODAY())</f>
        <v/>
      </c>
      <c r="N449" s="27"/>
      <c r="O449" s="24"/>
      <c r="P449" s="27"/>
      <c r="Q449" s="23"/>
      <c r="R449" s="24"/>
      <c r="S449" s="20" t="str">
        <f aca="false">IF(OR(J449="",Q449=""),"",Q449-J449)</f>
        <v/>
      </c>
      <c r="T449" s="31"/>
      <c r="U449" s="32" t="str">
        <f aca="false">IF(B449="","","Yes")</f>
        <v/>
      </c>
    </row>
    <row r="450" customFormat="false" ht="25.5" hidden="false" customHeight="true" outlineLevel="0" collapsed="false">
      <c r="A450" s="15" t="str">
        <f aca="false">IF(B450="","","TP-"&amp;TEXT(ROW()-5,"0000"))</f>
        <v/>
      </c>
      <c r="B450" s="28"/>
      <c r="C450" s="29"/>
      <c r="D450" s="29"/>
      <c r="E450" s="27"/>
      <c r="F450" s="27"/>
      <c r="G450" s="27"/>
      <c r="H450" s="30"/>
      <c r="I450" s="23"/>
      <c r="J450" s="20" t="str">
        <f aca="false">IF(OR(B450="",H450="",I450=""),"",H450*I450)</f>
        <v/>
      </c>
      <c r="K450" s="30" t="n">
        <v>60</v>
      </c>
      <c r="L450" s="21" t="str">
        <f aca="false">IF(B450="","",B450+K450)</f>
        <v/>
      </c>
      <c r="M450" s="22" t="str">
        <f aca="true">IF(L450="","",L450-TODAY())</f>
        <v/>
      </c>
      <c r="N450" s="27"/>
      <c r="O450" s="24"/>
      <c r="P450" s="27"/>
      <c r="Q450" s="23"/>
      <c r="R450" s="24"/>
      <c r="S450" s="20" t="str">
        <f aca="false">IF(OR(J450="",Q450=""),"",Q450-J450)</f>
        <v/>
      </c>
      <c r="T450" s="31"/>
      <c r="U450" s="32" t="str">
        <f aca="false">IF(B450="","","Yes")</f>
        <v/>
      </c>
    </row>
    <row r="451" customFormat="false" ht="25.5" hidden="false" customHeight="true" outlineLevel="0" collapsed="false">
      <c r="A451" s="15" t="str">
        <f aca="false">IF(B451="","","TP-"&amp;TEXT(ROW()-5,"0000"))</f>
        <v/>
      </c>
      <c r="B451" s="28"/>
      <c r="C451" s="29"/>
      <c r="D451" s="29"/>
      <c r="E451" s="27"/>
      <c r="F451" s="27"/>
      <c r="G451" s="27"/>
      <c r="H451" s="30"/>
      <c r="I451" s="23"/>
      <c r="J451" s="20" t="str">
        <f aca="false">IF(OR(B451="",H451="",I451=""),"",H451*I451)</f>
        <v/>
      </c>
      <c r="K451" s="30" t="n">
        <v>60</v>
      </c>
      <c r="L451" s="21" t="str">
        <f aca="false">IF(B451="","",B451+K451)</f>
        <v/>
      </c>
      <c r="M451" s="22" t="str">
        <f aca="true">IF(L451="","",L451-TODAY())</f>
        <v/>
      </c>
      <c r="N451" s="27"/>
      <c r="O451" s="24"/>
      <c r="P451" s="27"/>
      <c r="Q451" s="23"/>
      <c r="R451" s="24"/>
      <c r="S451" s="20" t="str">
        <f aca="false">IF(OR(J451="",Q451=""),"",Q451-J451)</f>
        <v/>
      </c>
      <c r="T451" s="31"/>
      <c r="U451" s="32" t="str">
        <f aca="false">IF(B451="","","Yes")</f>
        <v/>
      </c>
    </row>
    <row r="452" customFormat="false" ht="25.5" hidden="false" customHeight="true" outlineLevel="0" collapsed="false">
      <c r="A452" s="15" t="str">
        <f aca="false">IF(B452="","","TP-"&amp;TEXT(ROW()-5,"0000"))</f>
        <v/>
      </c>
      <c r="B452" s="28"/>
      <c r="C452" s="29"/>
      <c r="D452" s="29"/>
      <c r="E452" s="27"/>
      <c r="F452" s="27"/>
      <c r="G452" s="27"/>
      <c r="H452" s="30"/>
      <c r="I452" s="23"/>
      <c r="J452" s="20" t="str">
        <f aca="false">IF(OR(B452="",H452="",I452=""),"",H452*I452)</f>
        <v/>
      </c>
      <c r="K452" s="30" t="n">
        <v>60</v>
      </c>
      <c r="L452" s="21" t="str">
        <f aca="false">IF(B452="","",B452+K452)</f>
        <v/>
      </c>
      <c r="M452" s="22" t="str">
        <f aca="true">IF(L452="","",L452-TODAY())</f>
        <v/>
      </c>
      <c r="N452" s="27"/>
      <c r="O452" s="24"/>
      <c r="P452" s="27"/>
      <c r="Q452" s="23"/>
      <c r="R452" s="24"/>
      <c r="S452" s="20" t="str">
        <f aca="false">IF(OR(J452="",Q452=""),"",Q452-J452)</f>
        <v/>
      </c>
      <c r="T452" s="31"/>
      <c r="U452" s="32" t="str">
        <f aca="false">IF(B452="","","Yes")</f>
        <v/>
      </c>
    </row>
    <row r="453" customFormat="false" ht="25.5" hidden="false" customHeight="true" outlineLevel="0" collapsed="false">
      <c r="A453" s="15" t="str">
        <f aca="false">IF(B453="","","TP-"&amp;TEXT(ROW()-5,"0000"))</f>
        <v/>
      </c>
      <c r="B453" s="28"/>
      <c r="C453" s="29"/>
      <c r="D453" s="29"/>
      <c r="E453" s="27"/>
      <c r="F453" s="27"/>
      <c r="G453" s="27"/>
      <c r="H453" s="30"/>
      <c r="I453" s="23"/>
      <c r="J453" s="20" t="str">
        <f aca="false">IF(OR(B453="",H453="",I453=""),"",H453*I453)</f>
        <v/>
      </c>
      <c r="K453" s="30" t="n">
        <v>60</v>
      </c>
      <c r="L453" s="21" t="str">
        <f aca="false">IF(B453="","",B453+K453)</f>
        <v/>
      </c>
      <c r="M453" s="22" t="str">
        <f aca="true">IF(L453="","",L453-TODAY())</f>
        <v/>
      </c>
      <c r="N453" s="27"/>
      <c r="O453" s="24"/>
      <c r="P453" s="27"/>
      <c r="Q453" s="23"/>
      <c r="R453" s="24"/>
      <c r="S453" s="20" t="str">
        <f aca="false">IF(OR(J453="",Q453=""),"",Q453-J453)</f>
        <v/>
      </c>
      <c r="T453" s="31"/>
      <c r="U453" s="32" t="str">
        <f aca="false">IF(B453="","","Yes")</f>
        <v/>
      </c>
    </row>
    <row r="454" customFormat="false" ht="25.5" hidden="false" customHeight="true" outlineLevel="0" collapsed="false">
      <c r="A454" s="15" t="str">
        <f aca="false">IF(B454="","","TP-"&amp;TEXT(ROW()-5,"0000"))</f>
        <v/>
      </c>
      <c r="B454" s="28"/>
      <c r="C454" s="29"/>
      <c r="D454" s="29"/>
      <c r="E454" s="27"/>
      <c r="F454" s="27"/>
      <c r="G454" s="27"/>
      <c r="H454" s="30"/>
      <c r="I454" s="23"/>
      <c r="J454" s="20" t="str">
        <f aca="false">IF(OR(B454="",H454="",I454=""),"",H454*I454)</f>
        <v/>
      </c>
      <c r="K454" s="30" t="n">
        <v>60</v>
      </c>
      <c r="L454" s="21" t="str">
        <f aca="false">IF(B454="","",B454+K454)</f>
        <v/>
      </c>
      <c r="M454" s="22" t="str">
        <f aca="true">IF(L454="","",L454-TODAY())</f>
        <v/>
      </c>
      <c r="N454" s="27"/>
      <c r="O454" s="24"/>
      <c r="P454" s="27"/>
      <c r="Q454" s="23"/>
      <c r="R454" s="24"/>
      <c r="S454" s="20" t="str">
        <f aca="false">IF(OR(J454="",Q454=""),"",Q454-J454)</f>
        <v/>
      </c>
      <c r="T454" s="31"/>
      <c r="U454" s="32" t="str">
        <f aca="false">IF(B454="","","Yes")</f>
        <v/>
      </c>
    </row>
    <row r="455" customFormat="false" ht="25.5" hidden="false" customHeight="true" outlineLevel="0" collapsed="false">
      <c r="A455" s="15" t="str">
        <f aca="false">IF(B455="","","TP-"&amp;TEXT(ROW()-5,"0000"))</f>
        <v/>
      </c>
      <c r="B455" s="28"/>
      <c r="C455" s="29"/>
      <c r="D455" s="29"/>
      <c r="E455" s="27"/>
      <c r="F455" s="27"/>
      <c r="G455" s="27"/>
      <c r="H455" s="30"/>
      <c r="I455" s="23"/>
      <c r="J455" s="20" t="str">
        <f aca="false">IF(OR(B455="",H455="",I455=""),"",H455*I455)</f>
        <v/>
      </c>
      <c r="K455" s="30" t="n">
        <v>60</v>
      </c>
      <c r="L455" s="21" t="str">
        <f aca="false">IF(B455="","",B455+K455)</f>
        <v/>
      </c>
      <c r="M455" s="22" t="str">
        <f aca="true">IF(L455="","",L455-TODAY())</f>
        <v/>
      </c>
      <c r="N455" s="27"/>
      <c r="O455" s="24"/>
      <c r="P455" s="27"/>
      <c r="Q455" s="23"/>
      <c r="R455" s="24"/>
      <c r="S455" s="20" t="str">
        <f aca="false">IF(OR(J455="",Q455=""),"",Q455-J455)</f>
        <v/>
      </c>
      <c r="T455" s="31"/>
      <c r="U455" s="32" t="str">
        <f aca="false">IF(B455="","","Yes")</f>
        <v/>
      </c>
    </row>
    <row r="456" customFormat="false" ht="25.5" hidden="false" customHeight="true" outlineLevel="0" collapsed="false">
      <c r="A456" s="15" t="str">
        <f aca="false">IF(B456="","","TP-"&amp;TEXT(ROW()-5,"0000"))</f>
        <v/>
      </c>
      <c r="B456" s="28"/>
      <c r="C456" s="29"/>
      <c r="D456" s="29"/>
      <c r="E456" s="27"/>
      <c r="F456" s="27"/>
      <c r="G456" s="27"/>
      <c r="H456" s="30"/>
      <c r="I456" s="23"/>
      <c r="J456" s="20" t="str">
        <f aca="false">IF(OR(B456="",H456="",I456=""),"",H456*I456)</f>
        <v/>
      </c>
      <c r="K456" s="30" t="n">
        <v>60</v>
      </c>
      <c r="L456" s="21" t="str">
        <f aca="false">IF(B456="","",B456+K456)</f>
        <v/>
      </c>
      <c r="M456" s="22" t="str">
        <f aca="true">IF(L456="","",L456-TODAY())</f>
        <v/>
      </c>
      <c r="N456" s="27"/>
      <c r="O456" s="24"/>
      <c r="P456" s="27"/>
      <c r="Q456" s="23"/>
      <c r="R456" s="24"/>
      <c r="S456" s="20" t="str">
        <f aca="false">IF(OR(J456="",Q456=""),"",Q456-J456)</f>
        <v/>
      </c>
      <c r="T456" s="31"/>
      <c r="U456" s="32" t="str">
        <f aca="false">IF(B456="","","Yes")</f>
        <v/>
      </c>
    </row>
    <row r="457" customFormat="false" ht="25.5" hidden="false" customHeight="true" outlineLevel="0" collapsed="false">
      <c r="A457" s="15" t="str">
        <f aca="false">IF(B457="","","TP-"&amp;TEXT(ROW()-5,"0000"))</f>
        <v/>
      </c>
      <c r="B457" s="28"/>
      <c r="C457" s="29"/>
      <c r="D457" s="29"/>
      <c r="E457" s="27"/>
      <c r="F457" s="27"/>
      <c r="G457" s="27"/>
      <c r="H457" s="30"/>
      <c r="I457" s="23"/>
      <c r="J457" s="20" t="str">
        <f aca="false">IF(OR(B457="",H457="",I457=""),"",H457*I457)</f>
        <v/>
      </c>
      <c r="K457" s="30" t="n">
        <v>60</v>
      </c>
      <c r="L457" s="21" t="str">
        <f aca="false">IF(B457="","",B457+K457)</f>
        <v/>
      </c>
      <c r="M457" s="22" t="str">
        <f aca="true">IF(L457="","",L457-TODAY())</f>
        <v/>
      </c>
      <c r="N457" s="27"/>
      <c r="O457" s="24"/>
      <c r="P457" s="27"/>
      <c r="Q457" s="23"/>
      <c r="R457" s="24"/>
      <c r="S457" s="20" t="str">
        <f aca="false">IF(OR(J457="",Q457=""),"",Q457-J457)</f>
        <v/>
      </c>
      <c r="T457" s="31"/>
      <c r="U457" s="32" t="str">
        <f aca="false">IF(B457="","","Yes")</f>
        <v/>
      </c>
    </row>
    <row r="458" customFormat="false" ht="25.5" hidden="false" customHeight="true" outlineLevel="0" collapsed="false">
      <c r="A458" s="15" t="str">
        <f aca="false">IF(B458="","","TP-"&amp;TEXT(ROW()-5,"0000"))</f>
        <v/>
      </c>
      <c r="B458" s="28"/>
      <c r="C458" s="29"/>
      <c r="D458" s="29"/>
      <c r="E458" s="27"/>
      <c r="F458" s="27"/>
      <c r="G458" s="27"/>
      <c r="H458" s="30"/>
      <c r="I458" s="23"/>
      <c r="J458" s="20" t="str">
        <f aca="false">IF(OR(B458="",H458="",I458=""),"",H458*I458)</f>
        <v/>
      </c>
      <c r="K458" s="30" t="n">
        <v>60</v>
      </c>
      <c r="L458" s="21" t="str">
        <f aca="false">IF(B458="","",B458+K458)</f>
        <v/>
      </c>
      <c r="M458" s="22" t="str">
        <f aca="true">IF(L458="","",L458-TODAY())</f>
        <v/>
      </c>
      <c r="N458" s="27"/>
      <c r="O458" s="24"/>
      <c r="P458" s="27"/>
      <c r="Q458" s="23"/>
      <c r="R458" s="24"/>
      <c r="S458" s="20" t="str">
        <f aca="false">IF(OR(J458="",Q458=""),"",Q458-J458)</f>
        <v/>
      </c>
      <c r="T458" s="31"/>
      <c r="U458" s="32" t="str">
        <f aca="false">IF(B458="","","Yes")</f>
        <v/>
      </c>
    </row>
    <row r="459" customFormat="false" ht="25.5" hidden="false" customHeight="true" outlineLevel="0" collapsed="false">
      <c r="A459" s="15" t="str">
        <f aca="false">IF(B459="","","TP-"&amp;TEXT(ROW()-5,"0000"))</f>
        <v/>
      </c>
      <c r="B459" s="28"/>
      <c r="C459" s="29"/>
      <c r="D459" s="29"/>
      <c r="E459" s="27"/>
      <c r="F459" s="27"/>
      <c r="G459" s="27"/>
      <c r="H459" s="30"/>
      <c r="I459" s="23"/>
      <c r="J459" s="20" t="str">
        <f aca="false">IF(OR(B459="",H459="",I459=""),"",H459*I459)</f>
        <v/>
      </c>
      <c r="K459" s="30" t="n">
        <v>60</v>
      </c>
      <c r="L459" s="21" t="str">
        <f aca="false">IF(B459="","",B459+K459)</f>
        <v/>
      </c>
      <c r="M459" s="22" t="str">
        <f aca="true">IF(L459="","",L459-TODAY())</f>
        <v/>
      </c>
      <c r="N459" s="27"/>
      <c r="O459" s="24"/>
      <c r="P459" s="27"/>
      <c r="Q459" s="23"/>
      <c r="R459" s="24"/>
      <c r="S459" s="20" t="str">
        <f aca="false">IF(OR(J459="",Q459=""),"",Q459-J459)</f>
        <v/>
      </c>
      <c r="T459" s="31"/>
      <c r="U459" s="32" t="str">
        <f aca="false">IF(B459="","","Yes")</f>
        <v/>
      </c>
    </row>
    <row r="460" customFormat="false" ht="25.5" hidden="false" customHeight="true" outlineLevel="0" collapsed="false">
      <c r="A460" s="15" t="str">
        <f aca="false">IF(B460="","","TP-"&amp;TEXT(ROW()-5,"0000"))</f>
        <v/>
      </c>
      <c r="B460" s="28"/>
      <c r="C460" s="29"/>
      <c r="D460" s="29"/>
      <c r="E460" s="27"/>
      <c r="F460" s="27"/>
      <c r="G460" s="27"/>
      <c r="H460" s="30"/>
      <c r="I460" s="23"/>
      <c r="J460" s="20" t="str">
        <f aca="false">IF(OR(B460="",H460="",I460=""),"",H460*I460)</f>
        <v/>
      </c>
      <c r="K460" s="30" t="n">
        <v>60</v>
      </c>
      <c r="L460" s="21" t="str">
        <f aca="false">IF(B460="","",B460+K460)</f>
        <v/>
      </c>
      <c r="M460" s="22" t="str">
        <f aca="true">IF(L460="","",L460-TODAY())</f>
        <v/>
      </c>
      <c r="N460" s="27"/>
      <c r="O460" s="24"/>
      <c r="P460" s="27"/>
      <c r="Q460" s="23"/>
      <c r="R460" s="24"/>
      <c r="S460" s="20" t="str">
        <f aca="false">IF(OR(J460="",Q460=""),"",Q460-J460)</f>
        <v/>
      </c>
      <c r="T460" s="31"/>
      <c r="U460" s="32" t="str">
        <f aca="false">IF(B460="","","Yes")</f>
        <v/>
      </c>
    </row>
    <row r="461" customFormat="false" ht="25.5" hidden="false" customHeight="true" outlineLevel="0" collapsed="false">
      <c r="A461" s="15" t="str">
        <f aca="false">IF(B461="","","TP-"&amp;TEXT(ROW()-5,"0000"))</f>
        <v/>
      </c>
      <c r="B461" s="28"/>
      <c r="C461" s="29"/>
      <c r="D461" s="29"/>
      <c r="E461" s="27"/>
      <c r="F461" s="27"/>
      <c r="G461" s="27"/>
      <c r="H461" s="30"/>
      <c r="I461" s="23"/>
      <c r="J461" s="20" t="str">
        <f aca="false">IF(OR(B461="",H461="",I461=""),"",H461*I461)</f>
        <v/>
      </c>
      <c r="K461" s="30" t="n">
        <v>60</v>
      </c>
      <c r="L461" s="21" t="str">
        <f aca="false">IF(B461="","",B461+K461)</f>
        <v/>
      </c>
      <c r="M461" s="22" t="str">
        <f aca="true">IF(L461="","",L461-TODAY())</f>
        <v/>
      </c>
      <c r="N461" s="27"/>
      <c r="O461" s="24"/>
      <c r="P461" s="27"/>
      <c r="Q461" s="23"/>
      <c r="R461" s="24"/>
      <c r="S461" s="20" t="str">
        <f aca="false">IF(OR(J461="",Q461=""),"",Q461-J461)</f>
        <v/>
      </c>
      <c r="T461" s="31"/>
      <c r="U461" s="32" t="str">
        <f aca="false">IF(B461="","","Yes")</f>
        <v/>
      </c>
    </row>
    <row r="462" customFormat="false" ht="25.5" hidden="false" customHeight="true" outlineLevel="0" collapsed="false">
      <c r="A462" s="15" t="str">
        <f aca="false">IF(B462="","","TP-"&amp;TEXT(ROW()-5,"0000"))</f>
        <v/>
      </c>
      <c r="B462" s="28"/>
      <c r="C462" s="29"/>
      <c r="D462" s="29"/>
      <c r="E462" s="27"/>
      <c r="F462" s="27"/>
      <c r="G462" s="27"/>
      <c r="H462" s="30"/>
      <c r="I462" s="23"/>
      <c r="J462" s="20" t="str">
        <f aca="false">IF(OR(B462="",H462="",I462=""),"",H462*I462)</f>
        <v/>
      </c>
      <c r="K462" s="30" t="n">
        <v>60</v>
      </c>
      <c r="L462" s="21" t="str">
        <f aca="false">IF(B462="","",B462+K462)</f>
        <v/>
      </c>
      <c r="M462" s="22" t="str">
        <f aca="true">IF(L462="","",L462-TODAY())</f>
        <v/>
      </c>
      <c r="N462" s="27"/>
      <c r="O462" s="24"/>
      <c r="P462" s="27"/>
      <c r="Q462" s="23"/>
      <c r="R462" s="24"/>
      <c r="S462" s="20" t="str">
        <f aca="false">IF(OR(J462="",Q462=""),"",Q462-J462)</f>
        <v/>
      </c>
      <c r="T462" s="31"/>
      <c r="U462" s="32" t="str">
        <f aca="false">IF(B462="","","Yes")</f>
        <v/>
      </c>
    </row>
    <row r="463" customFormat="false" ht="25.5" hidden="false" customHeight="true" outlineLevel="0" collapsed="false">
      <c r="A463" s="15" t="str">
        <f aca="false">IF(B463="","","TP-"&amp;TEXT(ROW()-5,"0000"))</f>
        <v/>
      </c>
      <c r="B463" s="28"/>
      <c r="C463" s="29"/>
      <c r="D463" s="29"/>
      <c r="E463" s="27"/>
      <c r="F463" s="27"/>
      <c r="G463" s="27"/>
      <c r="H463" s="30"/>
      <c r="I463" s="23"/>
      <c r="J463" s="20" t="str">
        <f aca="false">IF(OR(B463="",H463="",I463=""),"",H463*I463)</f>
        <v/>
      </c>
      <c r="K463" s="30" t="n">
        <v>60</v>
      </c>
      <c r="L463" s="21" t="str">
        <f aca="false">IF(B463="","",B463+K463)</f>
        <v/>
      </c>
      <c r="M463" s="22" t="str">
        <f aca="true">IF(L463="","",L463-TODAY())</f>
        <v/>
      </c>
      <c r="N463" s="27"/>
      <c r="O463" s="24"/>
      <c r="P463" s="27"/>
      <c r="Q463" s="23"/>
      <c r="R463" s="24"/>
      <c r="S463" s="20" t="str">
        <f aca="false">IF(OR(J463="",Q463=""),"",Q463-J463)</f>
        <v/>
      </c>
      <c r="T463" s="31"/>
      <c r="U463" s="32" t="str">
        <f aca="false">IF(B463="","","Yes")</f>
        <v/>
      </c>
    </row>
    <row r="464" customFormat="false" ht="25.5" hidden="false" customHeight="true" outlineLevel="0" collapsed="false">
      <c r="A464" s="15" t="str">
        <f aca="false">IF(B464="","","TP-"&amp;TEXT(ROW()-5,"0000"))</f>
        <v/>
      </c>
      <c r="B464" s="28"/>
      <c r="C464" s="29"/>
      <c r="D464" s="29"/>
      <c r="E464" s="27"/>
      <c r="F464" s="27"/>
      <c r="G464" s="27"/>
      <c r="H464" s="30"/>
      <c r="I464" s="23"/>
      <c r="J464" s="20" t="str">
        <f aca="false">IF(OR(B464="",H464="",I464=""),"",H464*I464)</f>
        <v/>
      </c>
      <c r="K464" s="30" t="n">
        <v>60</v>
      </c>
      <c r="L464" s="21" t="str">
        <f aca="false">IF(B464="","",B464+K464)</f>
        <v/>
      </c>
      <c r="M464" s="22" t="str">
        <f aca="true">IF(L464="","",L464-TODAY())</f>
        <v/>
      </c>
      <c r="N464" s="27"/>
      <c r="O464" s="24"/>
      <c r="P464" s="27"/>
      <c r="Q464" s="23"/>
      <c r="R464" s="24"/>
      <c r="S464" s="20" t="str">
        <f aca="false">IF(OR(J464="",Q464=""),"",Q464-J464)</f>
        <v/>
      </c>
      <c r="T464" s="31"/>
      <c r="U464" s="32" t="str">
        <f aca="false">IF(B464="","","Yes")</f>
        <v/>
      </c>
    </row>
    <row r="465" customFormat="false" ht="25.5" hidden="false" customHeight="true" outlineLevel="0" collapsed="false">
      <c r="A465" s="15" t="str">
        <f aca="false">IF(B465="","","TP-"&amp;TEXT(ROW()-5,"0000"))</f>
        <v/>
      </c>
      <c r="B465" s="28"/>
      <c r="C465" s="29"/>
      <c r="D465" s="29"/>
      <c r="E465" s="27"/>
      <c r="F465" s="27"/>
      <c r="G465" s="27"/>
      <c r="H465" s="30"/>
      <c r="I465" s="23"/>
      <c r="J465" s="20" t="str">
        <f aca="false">IF(OR(B465="",H465="",I465=""),"",H465*I465)</f>
        <v/>
      </c>
      <c r="K465" s="30" t="n">
        <v>60</v>
      </c>
      <c r="L465" s="21" t="str">
        <f aca="false">IF(B465="","",B465+K465)</f>
        <v/>
      </c>
      <c r="M465" s="22" t="str">
        <f aca="true">IF(L465="","",L465-TODAY())</f>
        <v/>
      </c>
      <c r="N465" s="27"/>
      <c r="O465" s="24"/>
      <c r="P465" s="27"/>
      <c r="Q465" s="23"/>
      <c r="R465" s="24"/>
      <c r="S465" s="20" t="str">
        <f aca="false">IF(OR(J465="",Q465=""),"",Q465-J465)</f>
        <v/>
      </c>
      <c r="T465" s="31"/>
      <c r="U465" s="32" t="str">
        <f aca="false">IF(B465="","","Yes")</f>
        <v/>
      </c>
    </row>
    <row r="466" customFormat="false" ht="25.5" hidden="false" customHeight="true" outlineLevel="0" collapsed="false">
      <c r="A466" s="15" t="str">
        <f aca="false">IF(B466="","","TP-"&amp;TEXT(ROW()-5,"0000"))</f>
        <v/>
      </c>
      <c r="B466" s="28"/>
      <c r="C466" s="29"/>
      <c r="D466" s="29"/>
      <c r="E466" s="27"/>
      <c r="F466" s="27"/>
      <c r="G466" s="27"/>
      <c r="H466" s="30"/>
      <c r="I466" s="23"/>
      <c r="J466" s="20" t="str">
        <f aca="false">IF(OR(B466="",H466="",I466=""),"",H466*I466)</f>
        <v/>
      </c>
      <c r="K466" s="30" t="n">
        <v>60</v>
      </c>
      <c r="L466" s="21" t="str">
        <f aca="false">IF(B466="","",B466+K466)</f>
        <v/>
      </c>
      <c r="M466" s="22" t="str">
        <f aca="true">IF(L466="","",L466-TODAY())</f>
        <v/>
      </c>
      <c r="N466" s="27"/>
      <c r="O466" s="24"/>
      <c r="P466" s="27"/>
      <c r="Q466" s="23"/>
      <c r="R466" s="24"/>
      <c r="S466" s="20" t="str">
        <f aca="false">IF(OR(J466="",Q466=""),"",Q466-J466)</f>
        <v/>
      </c>
      <c r="T466" s="31"/>
      <c r="U466" s="32" t="str">
        <f aca="false">IF(B466="","","Yes")</f>
        <v/>
      </c>
    </row>
    <row r="467" customFormat="false" ht="25.5" hidden="false" customHeight="true" outlineLevel="0" collapsed="false">
      <c r="A467" s="15" t="str">
        <f aca="false">IF(B467="","","TP-"&amp;TEXT(ROW()-5,"0000"))</f>
        <v/>
      </c>
      <c r="B467" s="28"/>
      <c r="C467" s="29"/>
      <c r="D467" s="29"/>
      <c r="E467" s="27"/>
      <c r="F467" s="27"/>
      <c r="G467" s="27"/>
      <c r="H467" s="30"/>
      <c r="I467" s="23"/>
      <c r="J467" s="20" t="str">
        <f aca="false">IF(OR(B467="",H467="",I467=""),"",H467*I467)</f>
        <v/>
      </c>
      <c r="K467" s="30" t="n">
        <v>60</v>
      </c>
      <c r="L467" s="21" t="str">
        <f aca="false">IF(B467="","",B467+K467)</f>
        <v/>
      </c>
      <c r="M467" s="22" t="str">
        <f aca="true">IF(L467="","",L467-TODAY())</f>
        <v/>
      </c>
      <c r="N467" s="27"/>
      <c r="O467" s="24"/>
      <c r="P467" s="27"/>
      <c r="Q467" s="23"/>
      <c r="R467" s="24"/>
      <c r="S467" s="20" t="str">
        <f aca="false">IF(OR(J467="",Q467=""),"",Q467-J467)</f>
        <v/>
      </c>
      <c r="T467" s="31"/>
      <c r="U467" s="32" t="str">
        <f aca="false">IF(B467="","","Yes")</f>
        <v/>
      </c>
    </row>
    <row r="468" customFormat="false" ht="25.5" hidden="false" customHeight="true" outlineLevel="0" collapsed="false">
      <c r="A468" s="15" t="str">
        <f aca="false">IF(B468="","","TP-"&amp;TEXT(ROW()-5,"0000"))</f>
        <v/>
      </c>
      <c r="B468" s="28"/>
      <c r="C468" s="29"/>
      <c r="D468" s="29"/>
      <c r="E468" s="27"/>
      <c r="F468" s="27"/>
      <c r="G468" s="27"/>
      <c r="H468" s="30"/>
      <c r="I468" s="23"/>
      <c r="J468" s="20" t="str">
        <f aca="false">IF(OR(B468="",H468="",I468=""),"",H468*I468)</f>
        <v/>
      </c>
      <c r="K468" s="30" t="n">
        <v>60</v>
      </c>
      <c r="L468" s="21" t="str">
        <f aca="false">IF(B468="","",B468+K468)</f>
        <v/>
      </c>
      <c r="M468" s="22" t="str">
        <f aca="true">IF(L468="","",L468-TODAY())</f>
        <v/>
      </c>
      <c r="N468" s="27"/>
      <c r="O468" s="24"/>
      <c r="P468" s="27"/>
      <c r="Q468" s="23"/>
      <c r="R468" s="24"/>
      <c r="S468" s="20" t="str">
        <f aca="false">IF(OR(J468="",Q468=""),"",Q468-J468)</f>
        <v/>
      </c>
      <c r="T468" s="31"/>
      <c r="U468" s="32" t="str">
        <f aca="false">IF(B468="","","Yes")</f>
        <v/>
      </c>
    </row>
    <row r="469" customFormat="false" ht="25.5" hidden="false" customHeight="true" outlineLevel="0" collapsed="false">
      <c r="A469" s="15" t="str">
        <f aca="false">IF(B469="","","TP-"&amp;TEXT(ROW()-5,"0000"))</f>
        <v/>
      </c>
      <c r="B469" s="28"/>
      <c r="C469" s="29"/>
      <c r="D469" s="29"/>
      <c r="E469" s="27"/>
      <c r="F469" s="27"/>
      <c r="G469" s="27"/>
      <c r="H469" s="30"/>
      <c r="I469" s="23"/>
      <c r="J469" s="20" t="str">
        <f aca="false">IF(OR(B469="",H469="",I469=""),"",H469*I469)</f>
        <v/>
      </c>
      <c r="K469" s="30" t="n">
        <v>60</v>
      </c>
      <c r="L469" s="21" t="str">
        <f aca="false">IF(B469="","",B469+K469)</f>
        <v/>
      </c>
      <c r="M469" s="22" t="str">
        <f aca="true">IF(L469="","",L469-TODAY())</f>
        <v/>
      </c>
      <c r="N469" s="27"/>
      <c r="O469" s="24"/>
      <c r="P469" s="27"/>
      <c r="Q469" s="23"/>
      <c r="R469" s="24"/>
      <c r="S469" s="20" t="str">
        <f aca="false">IF(OR(J469="",Q469=""),"",Q469-J469)</f>
        <v/>
      </c>
      <c r="T469" s="31"/>
      <c r="U469" s="32" t="str">
        <f aca="false">IF(B469="","","Yes")</f>
        <v/>
      </c>
    </row>
    <row r="470" customFormat="false" ht="25.5" hidden="false" customHeight="true" outlineLevel="0" collapsed="false">
      <c r="A470" s="15" t="str">
        <f aca="false">IF(B470="","","TP-"&amp;TEXT(ROW()-5,"0000"))</f>
        <v/>
      </c>
      <c r="B470" s="28"/>
      <c r="C470" s="29"/>
      <c r="D470" s="29"/>
      <c r="E470" s="27"/>
      <c r="F470" s="27"/>
      <c r="G470" s="27"/>
      <c r="H470" s="30"/>
      <c r="I470" s="23"/>
      <c r="J470" s="20" t="str">
        <f aca="false">IF(OR(B470="",H470="",I470=""),"",H470*I470)</f>
        <v/>
      </c>
      <c r="K470" s="30" t="n">
        <v>60</v>
      </c>
      <c r="L470" s="21" t="str">
        <f aca="false">IF(B470="","",B470+K470)</f>
        <v/>
      </c>
      <c r="M470" s="22" t="str">
        <f aca="true">IF(L470="","",L470-TODAY())</f>
        <v/>
      </c>
      <c r="N470" s="27"/>
      <c r="O470" s="24"/>
      <c r="P470" s="27"/>
      <c r="Q470" s="23"/>
      <c r="R470" s="24"/>
      <c r="S470" s="20" t="str">
        <f aca="false">IF(OR(J470="",Q470=""),"",Q470-J470)</f>
        <v/>
      </c>
      <c r="T470" s="31"/>
      <c r="U470" s="32" t="str">
        <f aca="false">IF(B470="","","Yes")</f>
        <v/>
      </c>
    </row>
    <row r="471" customFormat="false" ht="25.5" hidden="false" customHeight="true" outlineLevel="0" collapsed="false">
      <c r="A471" s="15" t="str">
        <f aca="false">IF(B471="","","TP-"&amp;TEXT(ROW()-5,"0000"))</f>
        <v/>
      </c>
      <c r="B471" s="28"/>
      <c r="C471" s="29"/>
      <c r="D471" s="29"/>
      <c r="E471" s="27"/>
      <c r="F471" s="27"/>
      <c r="G471" s="27"/>
      <c r="H471" s="30"/>
      <c r="I471" s="23"/>
      <c r="J471" s="20" t="str">
        <f aca="false">IF(OR(B471="",H471="",I471=""),"",H471*I471)</f>
        <v/>
      </c>
      <c r="K471" s="30" t="n">
        <v>60</v>
      </c>
      <c r="L471" s="21" t="str">
        <f aca="false">IF(B471="","",B471+K471)</f>
        <v/>
      </c>
      <c r="M471" s="22" t="str">
        <f aca="true">IF(L471="","",L471-TODAY())</f>
        <v/>
      </c>
      <c r="N471" s="27"/>
      <c r="O471" s="24"/>
      <c r="P471" s="27"/>
      <c r="Q471" s="23"/>
      <c r="R471" s="24"/>
      <c r="S471" s="20" t="str">
        <f aca="false">IF(OR(J471="",Q471=""),"",Q471-J471)</f>
        <v/>
      </c>
      <c r="T471" s="31"/>
      <c r="U471" s="32" t="str">
        <f aca="false">IF(B471="","","Yes")</f>
        <v/>
      </c>
    </row>
    <row r="472" customFormat="false" ht="25.5" hidden="false" customHeight="true" outlineLevel="0" collapsed="false">
      <c r="A472" s="15" t="str">
        <f aca="false">IF(B472="","","TP-"&amp;TEXT(ROW()-5,"0000"))</f>
        <v/>
      </c>
      <c r="B472" s="28"/>
      <c r="C472" s="29"/>
      <c r="D472" s="29"/>
      <c r="E472" s="27"/>
      <c r="F472" s="27"/>
      <c r="G472" s="27"/>
      <c r="H472" s="30"/>
      <c r="I472" s="23"/>
      <c r="J472" s="20" t="str">
        <f aca="false">IF(OR(B472="",H472="",I472=""),"",H472*I472)</f>
        <v/>
      </c>
      <c r="K472" s="30" t="n">
        <v>60</v>
      </c>
      <c r="L472" s="21" t="str">
        <f aca="false">IF(B472="","",B472+K472)</f>
        <v/>
      </c>
      <c r="M472" s="22" t="str">
        <f aca="true">IF(L472="","",L472-TODAY())</f>
        <v/>
      </c>
      <c r="N472" s="27"/>
      <c r="O472" s="24"/>
      <c r="P472" s="27"/>
      <c r="Q472" s="23"/>
      <c r="R472" s="24"/>
      <c r="S472" s="20" t="str">
        <f aca="false">IF(OR(J472="",Q472=""),"",Q472-J472)</f>
        <v/>
      </c>
      <c r="T472" s="31"/>
      <c r="U472" s="32" t="str">
        <f aca="false">IF(B472="","","Yes")</f>
        <v/>
      </c>
    </row>
    <row r="473" customFormat="false" ht="25.5" hidden="false" customHeight="true" outlineLevel="0" collapsed="false">
      <c r="A473" s="15" t="str">
        <f aca="false">IF(B473="","","TP-"&amp;TEXT(ROW()-5,"0000"))</f>
        <v/>
      </c>
      <c r="B473" s="28"/>
      <c r="C473" s="29"/>
      <c r="D473" s="29"/>
      <c r="E473" s="27"/>
      <c r="F473" s="27"/>
      <c r="G473" s="27"/>
      <c r="H473" s="30"/>
      <c r="I473" s="23"/>
      <c r="J473" s="20" t="str">
        <f aca="false">IF(OR(B473="",H473="",I473=""),"",H473*I473)</f>
        <v/>
      </c>
      <c r="K473" s="30" t="n">
        <v>60</v>
      </c>
      <c r="L473" s="21" t="str">
        <f aca="false">IF(B473="","",B473+K473)</f>
        <v/>
      </c>
      <c r="M473" s="22" t="str">
        <f aca="true">IF(L473="","",L473-TODAY())</f>
        <v/>
      </c>
      <c r="N473" s="27"/>
      <c r="O473" s="24"/>
      <c r="P473" s="27"/>
      <c r="Q473" s="23"/>
      <c r="R473" s="24"/>
      <c r="S473" s="20" t="str">
        <f aca="false">IF(OR(J473="",Q473=""),"",Q473-J473)</f>
        <v/>
      </c>
      <c r="T473" s="31"/>
      <c r="U473" s="32" t="str">
        <f aca="false">IF(B473="","","Yes")</f>
        <v/>
      </c>
    </row>
    <row r="474" customFormat="false" ht="25.5" hidden="false" customHeight="true" outlineLevel="0" collapsed="false">
      <c r="A474" s="15" t="str">
        <f aca="false">IF(B474="","","TP-"&amp;TEXT(ROW()-5,"0000"))</f>
        <v/>
      </c>
      <c r="B474" s="28"/>
      <c r="C474" s="29"/>
      <c r="D474" s="29"/>
      <c r="E474" s="27"/>
      <c r="F474" s="27"/>
      <c r="G474" s="27"/>
      <c r="H474" s="30"/>
      <c r="I474" s="23"/>
      <c r="J474" s="20" t="str">
        <f aca="false">IF(OR(B474="",H474="",I474=""),"",H474*I474)</f>
        <v/>
      </c>
      <c r="K474" s="30" t="n">
        <v>60</v>
      </c>
      <c r="L474" s="21" t="str">
        <f aca="false">IF(B474="","",B474+K474)</f>
        <v/>
      </c>
      <c r="M474" s="22" t="str">
        <f aca="true">IF(L474="","",L474-TODAY())</f>
        <v/>
      </c>
      <c r="N474" s="27"/>
      <c r="O474" s="24"/>
      <c r="P474" s="27"/>
      <c r="Q474" s="23"/>
      <c r="R474" s="24"/>
      <c r="S474" s="20" t="str">
        <f aca="false">IF(OR(J474="",Q474=""),"",Q474-J474)</f>
        <v/>
      </c>
      <c r="T474" s="31"/>
      <c r="U474" s="32" t="str">
        <f aca="false">IF(B474="","","Yes")</f>
        <v/>
      </c>
    </row>
    <row r="475" customFormat="false" ht="25.5" hidden="false" customHeight="true" outlineLevel="0" collapsed="false">
      <c r="A475" s="15" t="str">
        <f aca="false">IF(B475="","","TP-"&amp;TEXT(ROW()-5,"0000"))</f>
        <v/>
      </c>
      <c r="B475" s="28"/>
      <c r="C475" s="29"/>
      <c r="D475" s="29"/>
      <c r="E475" s="27"/>
      <c r="F475" s="27"/>
      <c r="G475" s="27"/>
      <c r="H475" s="30"/>
      <c r="I475" s="23"/>
      <c r="J475" s="20" t="str">
        <f aca="false">IF(OR(B475="",H475="",I475=""),"",H475*I475)</f>
        <v/>
      </c>
      <c r="K475" s="30" t="n">
        <v>60</v>
      </c>
      <c r="L475" s="21" t="str">
        <f aca="false">IF(B475="","",B475+K475)</f>
        <v/>
      </c>
      <c r="M475" s="22" t="str">
        <f aca="true">IF(L475="","",L475-TODAY())</f>
        <v/>
      </c>
      <c r="N475" s="27"/>
      <c r="O475" s="24"/>
      <c r="P475" s="27"/>
      <c r="Q475" s="23"/>
      <c r="R475" s="24"/>
      <c r="S475" s="20" t="str">
        <f aca="false">IF(OR(J475="",Q475=""),"",Q475-J475)</f>
        <v/>
      </c>
      <c r="T475" s="31"/>
      <c r="U475" s="32" t="str">
        <f aca="false">IF(B475="","","Yes")</f>
        <v/>
      </c>
    </row>
    <row r="476" customFormat="false" ht="25.5" hidden="false" customHeight="true" outlineLevel="0" collapsed="false">
      <c r="A476" s="15" t="str">
        <f aca="false">IF(B476="","","TP-"&amp;TEXT(ROW()-5,"0000"))</f>
        <v/>
      </c>
      <c r="B476" s="28"/>
      <c r="C476" s="29"/>
      <c r="D476" s="29"/>
      <c r="E476" s="27"/>
      <c r="F476" s="27"/>
      <c r="G476" s="27"/>
      <c r="H476" s="30"/>
      <c r="I476" s="23"/>
      <c r="J476" s="20" t="str">
        <f aca="false">IF(OR(B476="",H476="",I476=""),"",H476*I476)</f>
        <v/>
      </c>
      <c r="K476" s="30" t="n">
        <v>60</v>
      </c>
      <c r="L476" s="21" t="str">
        <f aca="false">IF(B476="","",B476+K476)</f>
        <v/>
      </c>
      <c r="M476" s="22" t="str">
        <f aca="true">IF(L476="","",L476-TODAY())</f>
        <v/>
      </c>
      <c r="N476" s="27"/>
      <c r="O476" s="24"/>
      <c r="P476" s="27"/>
      <c r="Q476" s="23"/>
      <c r="R476" s="24"/>
      <c r="S476" s="20" t="str">
        <f aca="false">IF(OR(J476="",Q476=""),"",Q476-J476)</f>
        <v/>
      </c>
      <c r="T476" s="31"/>
      <c r="U476" s="32" t="str">
        <f aca="false">IF(B476="","","Yes")</f>
        <v/>
      </c>
    </row>
    <row r="477" customFormat="false" ht="25.5" hidden="false" customHeight="true" outlineLevel="0" collapsed="false">
      <c r="A477" s="15" t="str">
        <f aca="false">IF(B477="","","TP-"&amp;TEXT(ROW()-5,"0000"))</f>
        <v/>
      </c>
      <c r="B477" s="28"/>
      <c r="C477" s="29"/>
      <c r="D477" s="29"/>
      <c r="E477" s="27"/>
      <c r="F477" s="27"/>
      <c r="G477" s="27"/>
      <c r="H477" s="30"/>
      <c r="I477" s="23"/>
      <c r="J477" s="20" t="str">
        <f aca="false">IF(OR(B477="",H477="",I477=""),"",H477*I477)</f>
        <v/>
      </c>
      <c r="K477" s="30" t="n">
        <v>60</v>
      </c>
      <c r="L477" s="21" t="str">
        <f aca="false">IF(B477="","",B477+K477)</f>
        <v/>
      </c>
      <c r="M477" s="22" t="str">
        <f aca="true">IF(L477="","",L477-TODAY())</f>
        <v/>
      </c>
      <c r="N477" s="27"/>
      <c r="O477" s="24"/>
      <c r="P477" s="27"/>
      <c r="Q477" s="23"/>
      <c r="R477" s="24"/>
      <c r="S477" s="20" t="str">
        <f aca="false">IF(OR(J477="",Q477=""),"",Q477-J477)</f>
        <v/>
      </c>
      <c r="T477" s="31"/>
      <c r="U477" s="32" t="str">
        <f aca="false">IF(B477="","","Yes")</f>
        <v/>
      </c>
    </row>
    <row r="478" customFormat="false" ht="25.5" hidden="false" customHeight="true" outlineLevel="0" collapsed="false">
      <c r="A478" s="15" t="str">
        <f aca="false">IF(B478="","","TP-"&amp;TEXT(ROW()-5,"0000"))</f>
        <v/>
      </c>
      <c r="B478" s="28"/>
      <c r="C478" s="29"/>
      <c r="D478" s="29"/>
      <c r="E478" s="27"/>
      <c r="F478" s="27"/>
      <c r="G478" s="27"/>
      <c r="H478" s="30"/>
      <c r="I478" s="23"/>
      <c r="J478" s="20" t="str">
        <f aca="false">IF(OR(B478="",H478="",I478=""),"",H478*I478)</f>
        <v/>
      </c>
      <c r="K478" s="30" t="n">
        <v>60</v>
      </c>
      <c r="L478" s="21" t="str">
        <f aca="false">IF(B478="","",B478+K478)</f>
        <v/>
      </c>
      <c r="M478" s="22" t="str">
        <f aca="true">IF(L478="","",L478-TODAY())</f>
        <v/>
      </c>
      <c r="N478" s="27"/>
      <c r="O478" s="24"/>
      <c r="P478" s="27"/>
      <c r="Q478" s="23"/>
      <c r="R478" s="24"/>
      <c r="S478" s="20" t="str">
        <f aca="false">IF(OR(J478="",Q478=""),"",Q478-J478)</f>
        <v/>
      </c>
      <c r="T478" s="31"/>
      <c r="U478" s="32" t="str">
        <f aca="false">IF(B478="","","Yes")</f>
        <v/>
      </c>
    </row>
    <row r="479" customFormat="false" ht="25.5" hidden="false" customHeight="true" outlineLevel="0" collapsed="false">
      <c r="A479" s="15" t="str">
        <f aca="false">IF(B479="","","TP-"&amp;TEXT(ROW()-5,"0000"))</f>
        <v/>
      </c>
      <c r="B479" s="28"/>
      <c r="C479" s="29"/>
      <c r="D479" s="29"/>
      <c r="E479" s="27"/>
      <c r="F479" s="27"/>
      <c r="G479" s="27"/>
      <c r="H479" s="30"/>
      <c r="I479" s="23"/>
      <c r="J479" s="20" t="str">
        <f aca="false">IF(OR(B479="",H479="",I479=""),"",H479*I479)</f>
        <v/>
      </c>
      <c r="K479" s="30" t="n">
        <v>60</v>
      </c>
      <c r="L479" s="21" t="str">
        <f aca="false">IF(B479="","",B479+K479)</f>
        <v/>
      </c>
      <c r="M479" s="22" t="str">
        <f aca="true">IF(L479="","",L479-TODAY())</f>
        <v/>
      </c>
      <c r="N479" s="27"/>
      <c r="O479" s="24"/>
      <c r="P479" s="27"/>
      <c r="Q479" s="23"/>
      <c r="R479" s="24"/>
      <c r="S479" s="20" t="str">
        <f aca="false">IF(OR(J479="",Q479=""),"",Q479-J479)</f>
        <v/>
      </c>
      <c r="T479" s="31"/>
      <c r="U479" s="32" t="str">
        <f aca="false">IF(B479="","","Yes")</f>
        <v/>
      </c>
    </row>
    <row r="480" customFormat="false" ht="25.5" hidden="false" customHeight="true" outlineLevel="0" collapsed="false">
      <c r="A480" s="15" t="str">
        <f aca="false">IF(B480="","","TP-"&amp;TEXT(ROW()-5,"0000"))</f>
        <v/>
      </c>
      <c r="B480" s="28"/>
      <c r="C480" s="29"/>
      <c r="D480" s="29"/>
      <c r="E480" s="27"/>
      <c r="F480" s="27"/>
      <c r="G480" s="27"/>
      <c r="H480" s="30"/>
      <c r="I480" s="23"/>
      <c r="J480" s="20" t="str">
        <f aca="false">IF(OR(B480="",H480="",I480=""),"",H480*I480)</f>
        <v/>
      </c>
      <c r="K480" s="30" t="n">
        <v>60</v>
      </c>
      <c r="L480" s="21" t="str">
        <f aca="false">IF(B480="","",B480+K480)</f>
        <v/>
      </c>
      <c r="M480" s="22" t="str">
        <f aca="true">IF(L480="","",L480-TODAY())</f>
        <v/>
      </c>
      <c r="N480" s="27"/>
      <c r="O480" s="24"/>
      <c r="P480" s="27"/>
      <c r="Q480" s="23"/>
      <c r="R480" s="24"/>
      <c r="S480" s="20" t="str">
        <f aca="false">IF(OR(J480="",Q480=""),"",Q480-J480)</f>
        <v/>
      </c>
      <c r="T480" s="31"/>
      <c r="U480" s="32" t="str">
        <f aca="false">IF(B480="","","Yes")</f>
        <v/>
      </c>
    </row>
    <row r="481" customFormat="false" ht="25.5" hidden="false" customHeight="true" outlineLevel="0" collapsed="false">
      <c r="A481" s="15" t="str">
        <f aca="false">IF(B481="","","TP-"&amp;TEXT(ROW()-5,"0000"))</f>
        <v/>
      </c>
      <c r="B481" s="28"/>
      <c r="C481" s="29"/>
      <c r="D481" s="29"/>
      <c r="E481" s="27"/>
      <c r="F481" s="27"/>
      <c r="G481" s="27"/>
      <c r="H481" s="30"/>
      <c r="I481" s="23"/>
      <c r="J481" s="20" t="str">
        <f aca="false">IF(OR(B481="",H481="",I481=""),"",H481*I481)</f>
        <v/>
      </c>
      <c r="K481" s="30" t="n">
        <v>60</v>
      </c>
      <c r="L481" s="21" t="str">
        <f aca="false">IF(B481="","",B481+K481)</f>
        <v/>
      </c>
      <c r="M481" s="22" t="str">
        <f aca="true">IF(L481="","",L481-TODAY())</f>
        <v/>
      </c>
      <c r="N481" s="27"/>
      <c r="O481" s="24"/>
      <c r="P481" s="27"/>
      <c r="Q481" s="23"/>
      <c r="R481" s="24"/>
      <c r="S481" s="20" t="str">
        <f aca="false">IF(OR(J481="",Q481=""),"",Q481-J481)</f>
        <v/>
      </c>
      <c r="T481" s="31"/>
      <c r="U481" s="32" t="str">
        <f aca="false">IF(B481="","","Yes")</f>
        <v/>
      </c>
    </row>
    <row r="482" customFormat="false" ht="25.5" hidden="false" customHeight="true" outlineLevel="0" collapsed="false">
      <c r="A482" s="15" t="str">
        <f aca="false">IF(B482="","","TP-"&amp;TEXT(ROW()-5,"0000"))</f>
        <v/>
      </c>
      <c r="B482" s="28"/>
      <c r="C482" s="29"/>
      <c r="D482" s="29"/>
      <c r="E482" s="27"/>
      <c r="F482" s="27"/>
      <c r="G482" s="27"/>
      <c r="H482" s="30"/>
      <c r="I482" s="23"/>
      <c r="J482" s="20" t="str">
        <f aca="false">IF(OR(B482="",H482="",I482=""),"",H482*I482)</f>
        <v/>
      </c>
      <c r="K482" s="30" t="n">
        <v>60</v>
      </c>
      <c r="L482" s="21" t="str">
        <f aca="false">IF(B482="","",B482+K482)</f>
        <v/>
      </c>
      <c r="M482" s="22" t="str">
        <f aca="true">IF(L482="","",L482-TODAY())</f>
        <v/>
      </c>
      <c r="N482" s="27"/>
      <c r="O482" s="24"/>
      <c r="P482" s="27"/>
      <c r="Q482" s="23"/>
      <c r="R482" s="24"/>
      <c r="S482" s="20" t="str">
        <f aca="false">IF(OR(J482="",Q482=""),"",Q482-J482)</f>
        <v/>
      </c>
      <c r="T482" s="31"/>
      <c r="U482" s="32" t="str">
        <f aca="false">IF(B482="","","Yes")</f>
        <v/>
      </c>
    </row>
    <row r="483" customFormat="false" ht="25.5" hidden="false" customHeight="true" outlineLevel="0" collapsed="false">
      <c r="A483" s="15" t="str">
        <f aca="false">IF(B483="","","TP-"&amp;TEXT(ROW()-5,"0000"))</f>
        <v/>
      </c>
      <c r="B483" s="28"/>
      <c r="C483" s="29"/>
      <c r="D483" s="29"/>
      <c r="E483" s="27"/>
      <c r="F483" s="27"/>
      <c r="G483" s="27"/>
      <c r="H483" s="30"/>
      <c r="I483" s="23"/>
      <c r="J483" s="20" t="str">
        <f aca="false">IF(OR(B483="",H483="",I483=""),"",H483*I483)</f>
        <v/>
      </c>
      <c r="K483" s="30" t="n">
        <v>60</v>
      </c>
      <c r="L483" s="21" t="str">
        <f aca="false">IF(B483="","",B483+K483)</f>
        <v/>
      </c>
      <c r="M483" s="22" t="str">
        <f aca="true">IF(L483="","",L483-TODAY())</f>
        <v/>
      </c>
      <c r="N483" s="27"/>
      <c r="O483" s="24"/>
      <c r="P483" s="27"/>
      <c r="Q483" s="23"/>
      <c r="R483" s="24"/>
      <c r="S483" s="20" t="str">
        <f aca="false">IF(OR(J483="",Q483=""),"",Q483-J483)</f>
        <v/>
      </c>
      <c r="T483" s="31"/>
      <c r="U483" s="32" t="str">
        <f aca="false">IF(B483="","","Yes")</f>
        <v/>
      </c>
    </row>
    <row r="484" customFormat="false" ht="25.5" hidden="false" customHeight="true" outlineLevel="0" collapsed="false">
      <c r="A484" s="15" t="str">
        <f aca="false">IF(B484="","","TP-"&amp;TEXT(ROW()-5,"0000"))</f>
        <v/>
      </c>
      <c r="B484" s="28"/>
      <c r="C484" s="29"/>
      <c r="D484" s="29"/>
      <c r="E484" s="27"/>
      <c r="F484" s="27"/>
      <c r="G484" s="27"/>
      <c r="H484" s="30"/>
      <c r="I484" s="23"/>
      <c r="J484" s="20" t="str">
        <f aca="false">IF(OR(B484="",H484="",I484=""),"",H484*I484)</f>
        <v/>
      </c>
      <c r="K484" s="30" t="n">
        <v>60</v>
      </c>
      <c r="L484" s="21" t="str">
        <f aca="false">IF(B484="","",B484+K484)</f>
        <v/>
      </c>
      <c r="M484" s="22" t="str">
        <f aca="true">IF(L484="","",L484-TODAY())</f>
        <v/>
      </c>
      <c r="N484" s="27"/>
      <c r="O484" s="24"/>
      <c r="P484" s="27"/>
      <c r="Q484" s="23"/>
      <c r="R484" s="24"/>
      <c r="S484" s="20" t="str">
        <f aca="false">IF(OR(J484="",Q484=""),"",Q484-J484)</f>
        <v/>
      </c>
      <c r="T484" s="31"/>
      <c r="U484" s="32" t="str">
        <f aca="false">IF(B484="","","Yes")</f>
        <v/>
      </c>
    </row>
    <row r="485" customFormat="false" ht="25.5" hidden="false" customHeight="true" outlineLevel="0" collapsed="false">
      <c r="A485" s="15" t="str">
        <f aca="false">IF(B485="","","TP-"&amp;TEXT(ROW()-5,"0000"))</f>
        <v/>
      </c>
      <c r="B485" s="28"/>
      <c r="C485" s="29"/>
      <c r="D485" s="29"/>
      <c r="E485" s="27"/>
      <c r="F485" s="27"/>
      <c r="G485" s="27"/>
      <c r="H485" s="30"/>
      <c r="I485" s="23"/>
      <c r="J485" s="20" t="str">
        <f aca="false">IF(OR(B485="",H485="",I485=""),"",H485*I485)</f>
        <v/>
      </c>
      <c r="K485" s="30" t="n">
        <v>60</v>
      </c>
      <c r="L485" s="21" t="str">
        <f aca="false">IF(B485="","",B485+K485)</f>
        <v/>
      </c>
      <c r="M485" s="22" t="str">
        <f aca="true">IF(L485="","",L485-TODAY())</f>
        <v/>
      </c>
      <c r="N485" s="27"/>
      <c r="O485" s="24"/>
      <c r="P485" s="27"/>
      <c r="Q485" s="23"/>
      <c r="R485" s="24"/>
      <c r="S485" s="20" t="str">
        <f aca="false">IF(OR(J485="",Q485=""),"",Q485-J485)</f>
        <v/>
      </c>
      <c r="T485" s="31"/>
      <c r="U485" s="32" t="str">
        <f aca="false">IF(B485="","","Yes")</f>
        <v/>
      </c>
    </row>
    <row r="486" customFormat="false" ht="25.5" hidden="false" customHeight="true" outlineLevel="0" collapsed="false">
      <c r="A486" s="15" t="str">
        <f aca="false">IF(B486="","","TP-"&amp;TEXT(ROW()-5,"0000"))</f>
        <v/>
      </c>
      <c r="B486" s="28"/>
      <c r="C486" s="29"/>
      <c r="D486" s="29"/>
      <c r="E486" s="27"/>
      <c r="F486" s="27"/>
      <c r="G486" s="27"/>
      <c r="H486" s="30"/>
      <c r="I486" s="23"/>
      <c r="J486" s="20" t="str">
        <f aca="false">IF(OR(B486="",H486="",I486=""),"",H486*I486)</f>
        <v/>
      </c>
      <c r="K486" s="30" t="n">
        <v>60</v>
      </c>
      <c r="L486" s="21" t="str">
        <f aca="false">IF(B486="","",B486+K486)</f>
        <v/>
      </c>
      <c r="M486" s="22" t="str">
        <f aca="true">IF(L486="","",L486-TODAY())</f>
        <v/>
      </c>
      <c r="N486" s="27"/>
      <c r="O486" s="24"/>
      <c r="P486" s="27"/>
      <c r="Q486" s="23"/>
      <c r="R486" s="24"/>
      <c r="S486" s="20" t="str">
        <f aca="false">IF(OR(J486="",Q486=""),"",Q486-J486)</f>
        <v/>
      </c>
      <c r="T486" s="31"/>
      <c r="U486" s="32" t="str">
        <f aca="false">IF(B486="","","Yes")</f>
        <v/>
      </c>
    </row>
    <row r="487" customFormat="false" ht="25.5" hidden="false" customHeight="true" outlineLevel="0" collapsed="false">
      <c r="A487" s="15" t="str">
        <f aca="false">IF(B487="","","TP-"&amp;TEXT(ROW()-5,"0000"))</f>
        <v/>
      </c>
      <c r="B487" s="28"/>
      <c r="C487" s="29"/>
      <c r="D487" s="29"/>
      <c r="E487" s="27"/>
      <c r="F487" s="27"/>
      <c r="G487" s="27"/>
      <c r="H487" s="30"/>
      <c r="I487" s="23"/>
      <c r="J487" s="20" t="str">
        <f aca="false">IF(OR(B487="",H487="",I487=""),"",H487*I487)</f>
        <v/>
      </c>
      <c r="K487" s="30" t="n">
        <v>60</v>
      </c>
      <c r="L487" s="21" t="str">
        <f aca="false">IF(B487="","",B487+K487)</f>
        <v/>
      </c>
      <c r="M487" s="22" t="str">
        <f aca="true">IF(L487="","",L487-TODAY())</f>
        <v/>
      </c>
      <c r="N487" s="27"/>
      <c r="O487" s="24"/>
      <c r="P487" s="27"/>
      <c r="Q487" s="23"/>
      <c r="R487" s="24"/>
      <c r="S487" s="20" t="str">
        <f aca="false">IF(OR(J487="",Q487=""),"",Q487-J487)</f>
        <v/>
      </c>
      <c r="T487" s="31"/>
      <c r="U487" s="32" t="str">
        <f aca="false">IF(B487="","","Yes")</f>
        <v/>
      </c>
    </row>
    <row r="488" customFormat="false" ht="25.5" hidden="false" customHeight="true" outlineLevel="0" collapsed="false">
      <c r="A488" s="15" t="str">
        <f aca="false">IF(B488="","","TP-"&amp;TEXT(ROW()-5,"0000"))</f>
        <v/>
      </c>
      <c r="B488" s="28"/>
      <c r="C488" s="29"/>
      <c r="D488" s="29"/>
      <c r="E488" s="27"/>
      <c r="F488" s="27"/>
      <c r="G488" s="27"/>
      <c r="H488" s="30"/>
      <c r="I488" s="23"/>
      <c r="J488" s="20" t="str">
        <f aca="false">IF(OR(B488="",H488="",I488=""),"",H488*I488)</f>
        <v/>
      </c>
      <c r="K488" s="30" t="n">
        <v>60</v>
      </c>
      <c r="L488" s="21" t="str">
        <f aca="false">IF(B488="","",B488+K488)</f>
        <v/>
      </c>
      <c r="M488" s="22" t="str">
        <f aca="true">IF(L488="","",L488-TODAY())</f>
        <v/>
      </c>
      <c r="N488" s="27"/>
      <c r="O488" s="24"/>
      <c r="P488" s="27"/>
      <c r="Q488" s="23"/>
      <c r="R488" s="24"/>
      <c r="S488" s="20" t="str">
        <f aca="false">IF(OR(J488="",Q488=""),"",Q488-J488)</f>
        <v/>
      </c>
      <c r="T488" s="31"/>
      <c r="U488" s="32" t="str">
        <f aca="false">IF(B488="","","Yes")</f>
        <v/>
      </c>
    </row>
    <row r="489" customFormat="false" ht="25.5" hidden="false" customHeight="true" outlineLevel="0" collapsed="false">
      <c r="A489" s="15" t="str">
        <f aca="false">IF(B489="","","TP-"&amp;TEXT(ROW()-5,"0000"))</f>
        <v/>
      </c>
      <c r="B489" s="28"/>
      <c r="C489" s="29"/>
      <c r="D489" s="29"/>
      <c r="E489" s="27"/>
      <c r="F489" s="27"/>
      <c r="G489" s="27"/>
      <c r="H489" s="30"/>
      <c r="I489" s="23"/>
      <c r="J489" s="20" t="str">
        <f aca="false">IF(OR(B489="",H489="",I489=""),"",H489*I489)</f>
        <v/>
      </c>
      <c r="K489" s="30" t="n">
        <v>60</v>
      </c>
      <c r="L489" s="21" t="str">
        <f aca="false">IF(B489="","",B489+K489)</f>
        <v/>
      </c>
      <c r="M489" s="22" t="str">
        <f aca="true">IF(L489="","",L489-TODAY())</f>
        <v/>
      </c>
      <c r="N489" s="27"/>
      <c r="O489" s="24"/>
      <c r="P489" s="27"/>
      <c r="Q489" s="23"/>
      <c r="R489" s="24"/>
      <c r="S489" s="20" t="str">
        <f aca="false">IF(OR(J489="",Q489=""),"",Q489-J489)</f>
        <v/>
      </c>
      <c r="T489" s="31"/>
      <c r="U489" s="32" t="str">
        <f aca="false">IF(B489="","","Yes")</f>
        <v/>
      </c>
    </row>
    <row r="490" customFormat="false" ht="25.5" hidden="false" customHeight="true" outlineLevel="0" collapsed="false">
      <c r="A490" s="15" t="str">
        <f aca="false">IF(B490="","","TP-"&amp;TEXT(ROW()-5,"0000"))</f>
        <v/>
      </c>
      <c r="B490" s="28"/>
      <c r="C490" s="29"/>
      <c r="D490" s="29"/>
      <c r="E490" s="27"/>
      <c r="F490" s="27"/>
      <c r="G490" s="27"/>
      <c r="H490" s="30"/>
      <c r="I490" s="23"/>
      <c r="J490" s="20" t="str">
        <f aca="false">IF(OR(B490="",H490="",I490=""),"",H490*I490)</f>
        <v/>
      </c>
      <c r="K490" s="30" t="n">
        <v>60</v>
      </c>
      <c r="L490" s="21" t="str">
        <f aca="false">IF(B490="","",B490+K490)</f>
        <v/>
      </c>
      <c r="M490" s="22" t="str">
        <f aca="true">IF(L490="","",L490-TODAY())</f>
        <v/>
      </c>
      <c r="N490" s="27"/>
      <c r="O490" s="24"/>
      <c r="P490" s="27"/>
      <c r="Q490" s="23"/>
      <c r="R490" s="24"/>
      <c r="S490" s="20" t="str">
        <f aca="false">IF(OR(J490="",Q490=""),"",Q490-J490)</f>
        <v/>
      </c>
      <c r="T490" s="31"/>
      <c r="U490" s="32" t="str">
        <f aca="false">IF(B490="","","Yes")</f>
        <v/>
      </c>
    </row>
    <row r="491" customFormat="false" ht="25.5" hidden="false" customHeight="true" outlineLevel="0" collapsed="false">
      <c r="A491" s="15" t="str">
        <f aca="false">IF(B491="","","TP-"&amp;TEXT(ROW()-5,"0000"))</f>
        <v/>
      </c>
      <c r="B491" s="28"/>
      <c r="C491" s="29"/>
      <c r="D491" s="29"/>
      <c r="E491" s="27"/>
      <c r="F491" s="27"/>
      <c r="G491" s="27"/>
      <c r="H491" s="30"/>
      <c r="I491" s="23"/>
      <c r="J491" s="20" t="str">
        <f aca="false">IF(OR(B491="",H491="",I491=""),"",H491*I491)</f>
        <v/>
      </c>
      <c r="K491" s="30" t="n">
        <v>60</v>
      </c>
      <c r="L491" s="21" t="str">
        <f aca="false">IF(B491="","",B491+K491)</f>
        <v/>
      </c>
      <c r="M491" s="22" t="str">
        <f aca="true">IF(L491="","",L491-TODAY())</f>
        <v/>
      </c>
      <c r="N491" s="27"/>
      <c r="O491" s="24"/>
      <c r="P491" s="27"/>
      <c r="Q491" s="23"/>
      <c r="R491" s="24"/>
      <c r="S491" s="20" t="str">
        <f aca="false">IF(OR(J491="",Q491=""),"",Q491-J491)</f>
        <v/>
      </c>
      <c r="T491" s="31"/>
      <c r="U491" s="32" t="str">
        <f aca="false">IF(B491="","","Yes")</f>
        <v/>
      </c>
    </row>
    <row r="492" customFormat="false" ht="25.5" hidden="false" customHeight="true" outlineLevel="0" collapsed="false">
      <c r="A492" s="15" t="str">
        <f aca="false">IF(B492="","","TP-"&amp;TEXT(ROW()-5,"0000"))</f>
        <v/>
      </c>
      <c r="B492" s="28"/>
      <c r="C492" s="29"/>
      <c r="D492" s="29"/>
      <c r="E492" s="27"/>
      <c r="F492" s="27"/>
      <c r="G492" s="27"/>
      <c r="H492" s="30"/>
      <c r="I492" s="23"/>
      <c r="J492" s="20" t="str">
        <f aca="false">IF(OR(B492="",H492="",I492=""),"",H492*I492)</f>
        <v/>
      </c>
      <c r="K492" s="30" t="n">
        <v>60</v>
      </c>
      <c r="L492" s="21" t="str">
        <f aca="false">IF(B492="","",B492+K492)</f>
        <v/>
      </c>
      <c r="M492" s="22" t="str">
        <f aca="true">IF(L492="","",L492-TODAY())</f>
        <v/>
      </c>
      <c r="N492" s="27"/>
      <c r="O492" s="24"/>
      <c r="P492" s="27"/>
      <c r="Q492" s="23"/>
      <c r="R492" s="24"/>
      <c r="S492" s="20" t="str">
        <f aca="false">IF(OR(J492="",Q492=""),"",Q492-J492)</f>
        <v/>
      </c>
      <c r="T492" s="31"/>
      <c r="U492" s="32" t="str">
        <f aca="false">IF(B492="","","Yes")</f>
        <v/>
      </c>
    </row>
    <row r="493" customFormat="false" ht="25.5" hidden="false" customHeight="true" outlineLevel="0" collapsed="false">
      <c r="A493" s="15" t="str">
        <f aca="false">IF(B493="","","TP-"&amp;TEXT(ROW()-5,"0000"))</f>
        <v/>
      </c>
      <c r="B493" s="28"/>
      <c r="C493" s="29"/>
      <c r="D493" s="29"/>
      <c r="E493" s="27"/>
      <c r="F493" s="27"/>
      <c r="G493" s="27"/>
      <c r="H493" s="30"/>
      <c r="I493" s="23"/>
      <c r="J493" s="20" t="str">
        <f aca="false">IF(OR(B493="",H493="",I493=""),"",H493*I493)</f>
        <v/>
      </c>
      <c r="K493" s="30" t="n">
        <v>60</v>
      </c>
      <c r="L493" s="21" t="str">
        <f aca="false">IF(B493="","",B493+K493)</f>
        <v/>
      </c>
      <c r="M493" s="22" t="str">
        <f aca="true">IF(L493="","",L493-TODAY())</f>
        <v/>
      </c>
      <c r="N493" s="27"/>
      <c r="O493" s="24"/>
      <c r="P493" s="27"/>
      <c r="Q493" s="23"/>
      <c r="R493" s="24"/>
      <c r="S493" s="20" t="str">
        <f aca="false">IF(OR(J493="",Q493=""),"",Q493-J493)</f>
        <v/>
      </c>
      <c r="T493" s="31"/>
      <c r="U493" s="32" t="str">
        <f aca="false">IF(B493="","","Yes")</f>
        <v/>
      </c>
    </row>
    <row r="494" customFormat="false" ht="25.5" hidden="false" customHeight="true" outlineLevel="0" collapsed="false">
      <c r="A494" s="15" t="str">
        <f aca="false">IF(B494="","","TP-"&amp;TEXT(ROW()-5,"0000"))</f>
        <v/>
      </c>
      <c r="B494" s="28"/>
      <c r="C494" s="29"/>
      <c r="D494" s="29"/>
      <c r="E494" s="27"/>
      <c r="F494" s="27"/>
      <c r="G494" s="27"/>
      <c r="H494" s="30"/>
      <c r="I494" s="23"/>
      <c r="J494" s="20" t="str">
        <f aca="false">IF(OR(B494="",H494="",I494=""),"",H494*I494)</f>
        <v/>
      </c>
      <c r="K494" s="30" t="n">
        <v>60</v>
      </c>
      <c r="L494" s="21" t="str">
        <f aca="false">IF(B494="","",B494+K494)</f>
        <v/>
      </c>
      <c r="M494" s="22" t="str">
        <f aca="true">IF(L494="","",L494-TODAY())</f>
        <v/>
      </c>
      <c r="N494" s="27"/>
      <c r="O494" s="24"/>
      <c r="P494" s="27"/>
      <c r="Q494" s="23"/>
      <c r="R494" s="24"/>
      <c r="S494" s="20" t="str">
        <f aca="false">IF(OR(J494="",Q494=""),"",Q494-J494)</f>
        <v/>
      </c>
      <c r="T494" s="31"/>
      <c r="U494" s="32" t="str">
        <f aca="false">IF(B494="","","Yes")</f>
        <v/>
      </c>
    </row>
    <row r="495" customFormat="false" ht="25.5" hidden="false" customHeight="true" outlineLevel="0" collapsed="false">
      <c r="A495" s="15" t="str">
        <f aca="false">IF(B495="","","TP-"&amp;TEXT(ROW()-5,"0000"))</f>
        <v/>
      </c>
      <c r="B495" s="28"/>
      <c r="C495" s="29"/>
      <c r="D495" s="29"/>
      <c r="E495" s="27"/>
      <c r="F495" s="27"/>
      <c r="G495" s="27"/>
      <c r="H495" s="30"/>
      <c r="I495" s="23"/>
      <c r="J495" s="20" t="str">
        <f aca="false">IF(OR(B495="",H495="",I495=""),"",H495*I495)</f>
        <v/>
      </c>
      <c r="K495" s="30" t="n">
        <v>60</v>
      </c>
      <c r="L495" s="21" t="str">
        <f aca="false">IF(B495="","",B495+K495)</f>
        <v/>
      </c>
      <c r="M495" s="22" t="str">
        <f aca="true">IF(L495="","",L495-TODAY())</f>
        <v/>
      </c>
      <c r="N495" s="27"/>
      <c r="O495" s="24"/>
      <c r="P495" s="27"/>
      <c r="Q495" s="23"/>
      <c r="R495" s="24"/>
      <c r="S495" s="20" t="str">
        <f aca="false">IF(OR(J495="",Q495=""),"",Q495-J495)</f>
        <v/>
      </c>
      <c r="T495" s="31"/>
      <c r="U495" s="32" t="str">
        <f aca="false">IF(B495="","","Yes")</f>
        <v/>
      </c>
    </row>
    <row r="496" customFormat="false" ht="25.5" hidden="false" customHeight="true" outlineLevel="0" collapsed="false">
      <c r="A496" s="15" t="str">
        <f aca="false">IF(B496="","","TP-"&amp;TEXT(ROW()-5,"0000"))</f>
        <v/>
      </c>
      <c r="B496" s="28"/>
      <c r="C496" s="29"/>
      <c r="D496" s="29"/>
      <c r="E496" s="27"/>
      <c r="F496" s="27"/>
      <c r="G496" s="27"/>
      <c r="H496" s="30"/>
      <c r="I496" s="23"/>
      <c r="J496" s="20" t="str">
        <f aca="false">IF(OR(B496="",H496="",I496=""),"",H496*I496)</f>
        <v/>
      </c>
      <c r="K496" s="30" t="n">
        <v>60</v>
      </c>
      <c r="L496" s="21" t="str">
        <f aca="false">IF(B496="","",B496+K496)</f>
        <v/>
      </c>
      <c r="M496" s="22" t="str">
        <f aca="true">IF(L496="","",L496-TODAY())</f>
        <v/>
      </c>
      <c r="N496" s="27"/>
      <c r="O496" s="24"/>
      <c r="P496" s="27"/>
      <c r="Q496" s="23"/>
      <c r="R496" s="24"/>
      <c r="S496" s="20" t="str">
        <f aca="false">IF(OR(J496="",Q496=""),"",Q496-J496)</f>
        <v/>
      </c>
      <c r="T496" s="31"/>
      <c r="U496" s="32" t="str">
        <f aca="false">IF(B496="","","Yes")</f>
        <v/>
      </c>
    </row>
    <row r="497" customFormat="false" ht="25.5" hidden="false" customHeight="true" outlineLevel="0" collapsed="false">
      <c r="A497" s="15" t="str">
        <f aca="false">IF(B497="","","TP-"&amp;TEXT(ROW()-5,"0000"))</f>
        <v/>
      </c>
      <c r="B497" s="28"/>
      <c r="C497" s="29"/>
      <c r="D497" s="29"/>
      <c r="E497" s="27"/>
      <c r="F497" s="27"/>
      <c r="G497" s="27"/>
      <c r="H497" s="30"/>
      <c r="I497" s="23"/>
      <c r="J497" s="20" t="str">
        <f aca="false">IF(OR(B497="",H497="",I497=""),"",H497*I497)</f>
        <v/>
      </c>
      <c r="K497" s="30" t="n">
        <v>60</v>
      </c>
      <c r="L497" s="21" t="str">
        <f aca="false">IF(B497="","",B497+K497)</f>
        <v/>
      </c>
      <c r="M497" s="22" t="str">
        <f aca="true">IF(L497="","",L497-TODAY())</f>
        <v/>
      </c>
      <c r="N497" s="27"/>
      <c r="O497" s="24"/>
      <c r="P497" s="27"/>
      <c r="Q497" s="23"/>
      <c r="R497" s="24"/>
      <c r="S497" s="20" t="str">
        <f aca="false">IF(OR(J497="",Q497=""),"",Q497-J497)</f>
        <v/>
      </c>
      <c r="T497" s="31"/>
      <c r="U497" s="32" t="str">
        <f aca="false">IF(B497="","","Yes")</f>
        <v/>
      </c>
    </row>
    <row r="498" customFormat="false" ht="25.5" hidden="false" customHeight="true" outlineLevel="0" collapsed="false">
      <c r="A498" s="15" t="str">
        <f aca="false">IF(B498="","","TP-"&amp;TEXT(ROW()-5,"0000"))</f>
        <v/>
      </c>
      <c r="B498" s="28"/>
      <c r="C498" s="29"/>
      <c r="D498" s="29"/>
      <c r="E498" s="27"/>
      <c r="F498" s="27"/>
      <c r="G498" s="27"/>
      <c r="H498" s="30"/>
      <c r="I498" s="23"/>
      <c r="J498" s="20" t="str">
        <f aca="false">IF(OR(B498="",H498="",I498=""),"",H498*I498)</f>
        <v/>
      </c>
      <c r="K498" s="30" t="n">
        <v>60</v>
      </c>
      <c r="L498" s="21" t="str">
        <f aca="false">IF(B498="","",B498+K498)</f>
        <v/>
      </c>
      <c r="M498" s="22" t="str">
        <f aca="true">IF(L498="","",L498-TODAY())</f>
        <v/>
      </c>
      <c r="N498" s="27"/>
      <c r="O498" s="24"/>
      <c r="P498" s="27"/>
      <c r="Q498" s="23"/>
      <c r="R498" s="24"/>
      <c r="S498" s="20" t="str">
        <f aca="false">IF(OR(J498="",Q498=""),"",Q498-J498)</f>
        <v/>
      </c>
      <c r="T498" s="31"/>
      <c r="U498" s="32" t="str">
        <f aca="false">IF(B498="","","Yes")</f>
        <v/>
      </c>
    </row>
    <row r="499" customFormat="false" ht="25.5" hidden="false" customHeight="true" outlineLevel="0" collapsed="false">
      <c r="A499" s="15" t="str">
        <f aca="false">IF(B499="","","TP-"&amp;TEXT(ROW()-5,"0000"))</f>
        <v/>
      </c>
      <c r="B499" s="28"/>
      <c r="C499" s="29"/>
      <c r="D499" s="29"/>
      <c r="E499" s="27"/>
      <c r="F499" s="27"/>
      <c r="G499" s="27"/>
      <c r="H499" s="30"/>
      <c r="I499" s="23"/>
      <c r="J499" s="20" t="str">
        <f aca="false">IF(OR(B499="",H499="",I499=""),"",H499*I499)</f>
        <v/>
      </c>
      <c r="K499" s="30" t="n">
        <v>60</v>
      </c>
      <c r="L499" s="21" t="str">
        <f aca="false">IF(B499="","",B499+K499)</f>
        <v/>
      </c>
      <c r="M499" s="22" t="str">
        <f aca="true">IF(L499="","",L499-TODAY())</f>
        <v/>
      </c>
      <c r="N499" s="27"/>
      <c r="O499" s="24"/>
      <c r="P499" s="27"/>
      <c r="Q499" s="23"/>
      <c r="R499" s="24"/>
      <c r="S499" s="20" t="str">
        <f aca="false">IF(OR(J499="",Q499=""),"",Q499-J499)</f>
        <v/>
      </c>
      <c r="T499" s="31"/>
      <c r="U499" s="32" t="str">
        <f aca="false">IF(B499="","","Yes")</f>
        <v/>
      </c>
    </row>
    <row r="500" customFormat="false" ht="25.5" hidden="false" customHeight="true" outlineLevel="0" collapsed="false">
      <c r="A500" s="15" t="str">
        <f aca="false">IF(B500="","","TP-"&amp;TEXT(ROW()-5,"0000"))</f>
        <v/>
      </c>
      <c r="B500" s="28"/>
      <c r="C500" s="29"/>
      <c r="D500" s="29"/>
      <c r="E500" s="27"/>
      <c r="F500" s="27"/>
      <c r="G500" s="27"/>
      <c r="H500" s="30"/>
      <c r="I500" s="23"/>
      <c r="J500" s="20" t="str">
        <f aca="false">IF(OR(B500="",H500="",I500=""),"",H500*I500)</f>
        <v/>
      </c>
      <c r="K500" s="30" t="n">
        <v>60</v>
      </c>
      <c r="L500" s="21" t="str">
        <f aca="false">IF(B500="","",B500+K500)</f>
        <v/>
      </c>
      <c r="M500" s="22" t="str">
        <f aca="true">IF(L500="","",L500-TODAY())</f>
        <v/>
      </c>
      <c r="N500" s="27"/>
      <c r="O500" s="24"/>
      <c r="P500" s="27"/>
      <c r="Q500" s="23"/>
      <c r="R500" s="24"/>
      <c r="S500" s="20" t="str">
        <f aca="false">IF(OR(J500="",Q500=""),"",Q500-J500)</f>
        <v/>
      </c>
      <c r="T500" s="31"/>
      <c r="U500" s="32" t="str">
        <f aca="false">IF(B500="","","Yes")</f>
        <v/>
      </c>
    </row>
    <row r="501" customFormat="false" ht="25.5" hidden="false" customHeight="true" outlineLevel="0" collapsed="false">
      <c r="A501" s="15" t="str">
        <f aca="false">IF(B501="","","TP-"&amp;TEXT(ROW()-5,"0000"))</f>
        <v/>
      </c>
      <c r="B501" s="28"/>
      <c r="C501" s="29"/>
      <c r="D501" s="29"/>
      <c r="E501" s="27"/>
      <c r="F501" s="27"/>
      <c r="G501" s="27"/>
      <c r="H501" s="30"/>
      <c r="I501" s="23"/>
      <c r="J501" s="20" t="str">
        <f aca="false">IF(OR(B501="",H501="",I501=""),"",H501*I501)</f>
        <v/>
      </c>
      <c r="K501" s="30" t="n">
        <v>60</v>
      </c>
      <c r="L501" s="21" t="str">
        <f aca="false">IF(B501="","",B501+K501)</f>
        <v/>
      </c>
      <c r="M501" s="22" t="str">
        <f aca="true">IF(L501="","",L501-TODAY())</f>
        <v/>
      </c>
      <c r="N501" s="27"/>
      <c r="O501" s="24"/>
      <c r="P501" s="27"/>
      <c r="Q501" s="23"/>
      <c r="R501" s="24"/>
      <c r="S501" s="20" t="str">
        <f aca="false">IF(OR(J501="",Q501=""),"",Q501-J501)</f>
        <v/>
      </c>
      <c r="T501" s="31"/>
      <c r="U501" s="32" t="str">
        <f aca="false">IF(B501="","","Yes")</f>
        <v/>
      </c>
    </row>
    <row r="502" customFormat="false" ht="25.5" hidden="false" customHeight="true" outlineLevel="0" collapsed="false">
      <c r="A502" s="15" t="str">
        <f aca="false">IF(B502="","","TP-"&amp;TEXT(ROW()-5,"0000"))</f>
        <v/>
      </c>
      <c r="B502" s="28"/>
      <c r="C502" s="29"/>
      <c r="D502" s="29"/>
      <c r="E502" s="27"/>
      <c r="F502" s="27"/>
      <c r="G502" s="27"/>
      <c r="H502" s="30"/>
      <c r="I502" s="23"/>
      <c r="J502" s="20" t="str">
        <f aca="false">IF(OR(B502="",H502="",I502=""),"",H502*I502)</f>
        <v/>
      </c>
      <c r="K502" s="30" t="n">
        <v>60</v>
      </c>
      <c r="L502" s="21" t="str">
        <f aca="false">IF(B502="","",B502+K502)</f>
        <v/>
      </c>
      <c r="M502" s="22" t="str">
        <f aca="true">IF(L502="","",L502-TODAY())</f>
        <v/>
      </c>
      <c r="N502" s="27"/>
      <c r="O502" s="24"/>
      <c r="P502" s="27"/>
      <c r="Q502" s="23"/>
      <c r="R502" s="24"/>
      <c r="S502" s="20" t="str">
        <f aca="false">IF(OR(J502="",Q502=""),"",Q502-J502)</f>
        <v/>
      </c>
      <c r="T502" s="31"/>
      <c r="U502" s="32" t="str">
        <f aca="false">IF(B502="","","Yes")</f>
        <v/>
      </c>
    </row>
    <row r="503" customFormat="false" ht="25.5" hidden="false" customHeight="true" outlineLevel="0" collapsed="false">
      <c r="A503" s="15" t="str">
        <f aca="false">IF(B503="","","TP-"&amp;TEXT(ROW()-5,"0000"))</f>
        <v/>
      </c>
      <c r="B503" s="28"/>
      <c r="C503" s="29"/>
      <c r="D503" s="29"/>
      <c r="E503" s="27"/>
      <c r="F503" s="27"/>
      <c r="G503" s="27"/>
      <c r="H503" s="30"/>
      <c r="I503" s="23"/>
      <c r="J503" s="20" t="str">
        <f aca="false">IF(OR(B503="",H503="",I503=""),"",H503*I503)</f>
        <v/>
      </c>
      <c r="K503" s="30" t="n">
        <v>60</v>
      </c>
      <c r="L503" s="21" t="str">
        <f aca="false">IF(B503="","",B503+K503)</f>
        <v/>
      </c>
      <c r="M503" s="22" t="str">
        <f aca="true">IF(L503="","",L503-TODAY())</f>
        <v/>
      </c>
      <c r="N503" s="27"/>
      <c r="O503" s="24"/>
      <c r="P503" s="27"/>
      <c r="Q503" s="23"/>
      <c r="R503" s="24"/>
      <c r="S503" s="20" t="str">
        <f aca="false">IF(OR(J503="",Q503=""),"",Q503-J503)</f>
        <v/>
      </c>
      <c r="T503" s="31"/>
      <c r="U503" s="32" t="str">
        <f aca="false">IF(B503="","","Yes")</f>
        <v/>
      </c>
    </row>
    <row r="504" customFormat="false" ht="25.5" hidden="false" customHeight="true" outlineLevel="0" collapsed="false">
      <c r="A504" s="15" t="str">
        <f aca="false">IF(B504="","","TP-"&amp;TEXT(ROW()-5,"0000"))</f>
        <v/>
      </c>
      <c r="B504" s="28"/>
      <c r="C504" s="29"/>
      <c r="D504" s="29"/>
      <c r="E504" s="27"/>
      <c r="F504" s="27"/>
      <c r="G504" s="27"/>
      <c r="H504" s="30"/>
      <c r="I504" s="23"/>
      <c r="J504" s="20" t="str">
        <f aca="false">IF(OR(B504="",H504="",I504=""),"",H504*I504)</f>
        <v/>
      </c>
      <c r="K504" s="30" t="n">
        <v>60</v>
      </c>
      <c r="L504" s="21" t="str">
        <f aca="false">IF(B504="","",B504+K504)</f>
        <v/>
      </c>
      <c r="M504" s="22" t="str">
        <f aca="true">IF(L504="","",L504-TODAY())</f>
        <v/>
      </c>
      <c r="N504" s="27"/>
      <c r="O504" s="24"/>
      <c r="P504" s="27"/>
      <c r="Q504" s="23"/>
      <c r="R504" s="24"/>
      <c r="S504" s="20" t="str">
        <f aca="false">IF(OR(J504="",Q504=""),"",Q504-J504)</f>
        <v/>
      </c>
      <c r="T504" s="31"/>
      <c r="U504" s="32" t="str">
        <f aca="false">IF(B504="","","Yes")</f>
        <v/>
      </c>
    </row>
    <row r="505" customFormat="false" ht="25.5" hidden="false" customHeight="true" outlineLevel="0" collapsed="false">
      <c r="A505" s="15" t="str">
        <f aca="false">IF(B505="","","TP-"&amp;TEXT(ROW()-5,"0000"))</f>
        <v/>
      </c>
      <c r="B505" s="28"/>
      <c r="C505" s="29"/>
      <c r="D505" s="29"/>
      <c r="E505" s="27"/>
      <c r="F505" s="27"/>
      <c r="G505" s="27"/>
      <c r="H505" s="30"/>
      <c r="I505" s="23"/>
      <c r="J505" s="20" t="str">
        <f aca="false">IF(OR(B505="",H505="",I505=""),"",H505*I505)</f>
        <v/>
      </c>
      <c r="K505" s="30" t="n">
        <v>60</v>
      </c>
      <c r="L505" s="21" t="str">
        <f aca="false">IF(B505="","",B505+K505)</f>
        <v/>
      </c>
      <c r="M505" s="22" t="str">
        <f aca="true">IF(L505="","",L505-TODAY())</f>
        <v/>
      </c>
      <c r="N505" s="27"/>
      <c r="O505" s="24"/>
      <c r="P505" s="27"/>
      <c r="Q505" s="23"/>
      <c r="R505" s="24"/>
      <c r="S505" s="20" t="str">
        <f aca="false">IF(OR(J505="",Q505=""),"",Q505-J505)</f>
        <v/>
      </c>
      <c r="T505" s="31"/>
      <c r="U505" s="32" t="str">
        <f aca="false">IF(B505="","","Yes")</f>
        <v/>
      </c>
    </row>
    <row r="506" customFormat="false" ht="25.5" hidden="false" customHeight="true" outlineLevel="0" collapsed="false">
      <c r="A506" s="15" t="str">
        <f aca="false">IF(B506="","","TP-"&amp;TEXT(ROW()-5,"0000"))</f>
        <v/>
      </c>
      <c r="B506" s="28"/>
      <c r="C506" s="29"/>
      <c r="D506" s="29"/>
      <c r="E506" s="27"/>
      <c r="F506" s="27"/>
      <c r="G506" s="27"/>
      <c r="H506" s="30"/>
      <c r="I506" s="23"/>
      <c r="J506" s="20" t="str">
        <f aca="false">IF(OR(B506="",H506="",I506=""),"",H506*I506)</f>
        <v/>
      </c>
      <c r="K506" s="30" t="n">
        <v>60</v>
      </c>
      <c r="L506" s="21" t="str">
        <f aca="false">IF(B506="","",B506+K506)</f>
        <v/>
      </c>
      <c r="M506" s="22" t="str">
        <f aca="true">IF(L506="","",L506-TODAY())</f>
        <v/>
      </c>
      <c r="N506" s="27"/>
      <c r="O506" s="24"/>
      <c r="P506" s="27"/>
      <c r="Q506" s="23"/>
      <c r="R506" s="24"/>
      <c r="S506" s="20" t="str">
        <f aca="false">IF(OR(J506="",Q506=""),"",Q506-J506)</f>
        <v/>
      </c>
      <c r="T506" s="31"/>
      <c r="U506" s="32" t="str">
        <f aca="false">IF(B506="","","Yes")</f>
        <v/>
      </c>
    </row>
    <row r="507" customFormat="false" ht="25.5" hidden="false" customHeight="true" outlineLevel="0" collapsed="false">
      <c r="A507" s="15" t="str">
        <f aca="false">IF(B507="","","TP-"&amp;TEXT(ROW()-5,"0000"))</f>
        <v/>
      </c>
      <c r="B507" s="28"/>
      <c r="C507" s="29"/>
      <c r="D507" s="29"/>
      <c r="E507" s="27"/>
      <c r="F507" s="27"/>
      <c r="G507" s="27"/>
      <c r="H507" s="30"/>
      <c r="I507" s="23"/>
      <c r="J507" s="20" t="str">
        <f aca="false">IF(OR(B507="",H507="",I507=""),"",H507*I507)</f>
        <v/>
      </c>
      <c r="K507" s="30" t="n">
        <v>60</v>
      </c>
      <c r="L507" s="21" t="str">
        <f aca="false">IF(B507="","",B507+K507)</f>
        <v/>
      </c>
      <c r="M507" s="22" t="str">
        <f aca="true">IF(L507="","",L507-TODAY())</f>
        <v/>
      </c>
      <c r="N507" s="27"/>
      <c r="O507" s="24"/>
      <c r="P507" s="27"/>
      <c r="Q507" s="23"/>
      <c r="R507" s="24"/>
      <c r="S507" s="20" t="str">
        <f aca="false">IF(OR(J507="",Q507=""),"",Q507-J507)</f>
        <v/>
      </c>
      <c r="T507" s="31"/>
      <c r="U507" s="32" t="str">
        <f aca="false">IF(B507="","","Yes")</f>
        <v/>
      </c>
    </row>
    <row r="508" customFormat="false" ht="25.5" hidden="false" customHeight="true" outlineLevel="0" collapsed="false">
      <c r="A508" s="15" t="str">
        <f aca="false">IF(B508="","","TP-"&amp;TEXT(ROW()-5,"0000"))</f>
        <v/>
      </c>
      <c r="B508" s="28"/>
      <c r="C508" s="29"/>
      <c r="D508" s="29"/>
      <c r="E508" s="27"/>
      <c r="F508" s="27"/>
      <c r="G508" s="27"/>
      <c r="H508" s="30"/>
      <c r="I508" s="23"/>
      <c r="J508" s="20" t="str">
        <f aca="false">IF(OR(B508="",H508="",I508=""),"",H508*I508)</f>
        <v/>
      </c>
      <c r="K508" s="30" t="n">
        <v>60</v>
      </c>
      <c r="L508" s="21" t="str">
        <f aca="false">IF(B508="","",B508+K508)</f>
        <v/>
      </c>
      <c r="M508" s="22" t="str">
        <f aca="true">IF(L508="","",L508-TODAY())</f>
        <v/>
      </c>
      <c r="N508" s="27"/>
      <c r="O508" s="24"/>
      <c r="P508" s="27"/>
      <c r="Q508" s="23"/>
      <c r="R508" s="24"/>
      <c r="S508" s="20" t="str">
        <f aca="false">IF(OR(J508="",Q508=""),"",Q508-J508)</f>
        <v/>
      </c>
      <c r="T508" s="31"/>
      <c r="U508" s="32" t="str">
        <f aca="false">IF(B508="","","Yes")</f>
        <v/>
      </c>
    </row>
    <row r="509" customFormat="false" ht="25.5" hidden="false" customHeight="true" outlineLevel="0" collapsed="false">
      <c r="A509" s="15" t="str">
        <f aca="false">IF(B509="","","TP-"&amp;TEXT(ROW()-5,"0000"))</f>
        <v/>
      </c>
      <c r="B509" s="28"/>
      <c r="C509" s="29"/>
      <c r="D509" s="29"/>
      <c r="E509" s="27"/>
      <c r="F509" s="27"/>
      <c r="G509" s="27"/>
      <c r="H509" s="30"/>
      <c r="I509" s="23"/>
      <c r="J509" s="20" t="str">
        <f aca="false">IF(OR(B509="",H509="",I509=""),"",H509*I509)</f>
        <v/>
      </c>
      <c r="K509" s="30" t="n">
        <v>60</v>
      </c>
      <c r="L509" s="21" t="str">
        <f aca="false">IF(B509="","",B509+K509)</f>
        <v/>
      </c>
      <c r="M509" s="22" t="str">
        <f aca="true">IF(L509="","",L509-TODAY())</f>
        <v/>
      </c>
      <c r="N509" s="27"/>
      <c r="O509" s="24"/>
      <c r="P509" s="27"/>
      <c r="Q509" s="23"/>
      <c r="R509" s="24"/>
      <c r="S509" s="20" t="str">
        <f aca="false">IF(OR(J509="",Q509=""),"",Q509-J509)</f>
        <v/>
      </c>
      <c r="T509" s="31"/>
      <c r="U509" s="32" t="str">
        <f aca="false">IF(B509="","","Yes")</f>
        <v/>
      </c>
    </row>
    <row r="510" customFormat="false" ht="25.5" hidden="false" customHeight="true" outlineLevel="0" collapsed="false">
      <c r="A510" s="15" t="str">
        <f aca="false">IF(B510="","","TP-"&amp;TEXT(ROW()-5,"0000"))</f>
        <v/>
      </c>
      <c r="B510" s="28"/>
      <c r="C510" s="29"/>
      <c r="D510" s="29"/>
      <c r="E510" s="27"/>
      <c r="F510" s="27"/>
      <c r="G510" s="27"/>
      <c r="H510" s="30"/>
      <c r="I510" s="23"/>
      <c r="J510" s="20" t="str">
        <f aca="false">IF(OR(B510="",H510="",I510=""),"",H510*I510)</f>
        <v/>
      </c>
      <c r="K510" s="30" t="n">
        <v>60</v>
      </c>
      <c r="L510" s="21" t="str">
        <f aca="false">IF(B510="","",B510+K510)</f>
        <v/>
      </c>
      <c r="M510" s="22" t="str">
        <f aca="true">IF(L510="","",L510-TODAY())</f>
        <v/>
      </c>
      <c r="N510" s="27"/>
      <c r="O510" s="24"/>
      <c r="P510" s="27"/>
      <c r="Q510" s="23"/>
      <c r="R510" s="24"/>
      <c r="S510" s="20" t="str">
        <f aca="false">IF(OR(J510="",Q510=""),"",Q510-J510)</f>
        <v/>
      </c>
      <c r="T510" s="31"/>
      <c r="U510" s="32" t="str">
        <f aca="false">IF(B510="","","Yes")</f>
        <v/>
      </c>
    </row>
    <row r="511" customFormat="false" ht="25.5" hidden="false" customHeight="true" outlineLevel="0" collapsed="false">
      <c r="A511" s="15" t="str">
        <f aca="false">IF(B511="","","TP-"&amp;TEXT(ROW()-5,"0000"))</f>
        <v/>
      </c>
      <c r="B511" s="28"/>
      <c r="C511" s="29"/>
      <c r="D511" s="29"/>
      <c r="E511" s="27"/>
      <c r="F511" s="27"/>
      <c r="G511" s="27"/>
      <c r="H511" s="30"/>
      <c r="I511" s="23"/>
      <c r="J511" s="20" t="str">
        <f aca="false">IF(OR(B511="",H511="",I511=""),"",H511*I511)</f>
        <v/>
      </c>
      <c r="K511" s="30" t="n">
        <v>60</v>
      </c>
      <c r="L511" s="21" t="str">
        <f aca="false">IF(B511="","",B511+K511)</f>
        <v/>
      </c>
      <c r="M511" s="22" t="str">
        <f aca="true">IF(L511="","",L511-TODAY())</f>
        <v/>
      </c>
      <c r="N511" s="27"/>
      <c r="O511" s="24"/>
      <c r="P511" s="27"/>
      <c r="Q511" s="23"/>
      <c r="R511" s="24"/>
      <c r="S511" s="20" t="str">
        <f aca="false">IF(OR(J511="",Q511=""),"",Q511-J511)</f>
        <v/>
      </c>
      <c r="T511" s="31"/>
      <c r="U511" s="32" t="str">
        <f aca="false">IF(B511="","","Yes")</f>
        <v/>
      </c>
    </row>
    <row r="512" customFormat="false" ht="25.5" hidden="false" customHeight="true" outlineLevel="0" collapsed="false">
      <c r="A512" s="15" t="str">
        <f aca="false">IF(B512="","","TP-"&amp;TEXT(ROW()-5,"0000"))</f>
        <v/>
      </c>
      <c r="B512" s="28"/>
      <c r="C512" s="29"/>
      <c r="D512" s="29"/>
      <c r="E512" s="27"/>
      <c r="F512" s="27"/>
      <c r="G512" s="27"/>
      <c r="H512" s="30"/>
      <c r="I512" s="23"/>
      <c r="J512" s="20" t="str">
        <f aca="false">IF(OR(B512="",H512="",I512=""),"",H512*I512)</f>
        <v/>
      </c>
      <c r="K512" s="30" t="n">
        <v>60</v>
      </c>
      <c r="L512" s="21" t="str">
        <f aca="false">IF(B512="","",B512+K512)</f>
        <v/>
      </c>
      <c r="M512" s="22" t="str">
        <f aca="true">IF(L512="","",L512-TODAY())</f>
        <v/>
      </c>
      <c r="N512" s="27"/>
      <c r="O512" s="24"/>
      <c r="P512" s="27"/>
      <c r="Q512" s="23"/>
      <c r="R512" s="24"/>
      <c r="S512" s="20" t="str">
        <f aca="false">IF(OR(J512="",Q512=""),"",Q512-J512)</f>
        <v/>
      </c>
      <c r="T512" s="31"/>
      <c r="U512" s="32" t="str">
        <f aca="false">IF(B512="","","Yes")</f>
        <v/>
      </c>
    </row>
    <row r="513" customFormat="false" ht="25.5" hidden="false" customHeight="true" outlineLevel="0" collapsed="false">
      <c r="A513" s="15" t="str">
        <f aca="false">IF(B513="","","TP-"&amp;TEXT(ROW()-5,"0000"))</f>
        <v/>
      </c>
      <c r="B513" s="28"/>
      <c r="C513" s="29"/>
      <c r="D513" s="29"/>
      <c r="E513" s="27"/>
      <c r="F513" s="27"/>
      <c r="G513" s="27"/>
      <c r="H513" s="30"/>
      <c r="I513" s="23"/>
      <c r="J513" s="20" t="str">
        <f aca="false">IF(OR(B513="",H513="",I513=""),"",H513*I513)</f>
        <v/>
      </c>
      <c r="K513" s="30" t="n">
        <v>60</v>
      </c>
      <c r="L513" s="21" t="str">
        <f aca="false">IF(B513="","",B513+K513)</f>
        <v/>
      </c>
      <c r="M513" s="22" t="str">
        <f aca="true">IF(L513="","",L513-TODAY())</f>
        <v/>
      </c>
      <c r="N513" s="27"/>
      <c r="O513" s="24"/>
      <c r="P513" s="27"/>
      <c r="Q513" s="23"/>
      <c r="R513" s="24"/>
      <c r="S513" s="20" t="str">
        <f aca="false">IF(OR(J513="",Q513=""),"",Q513-J513)</f>
        <v/>
      </c>
      <c r="T513" s="31"/>
      <c r="U513" s="32" t="str">
        <f aca="false">IF(B513="","","Yes")</f>
        <v/>
      </c>
    </row>
    <row r="514" customFormat="false" ht="25.5" hidden="false" customHeight="true" outlineLevel="0" collapsed="false">
      <c r="A514" s="15" t="str">
        <f aca="false">IF(B514="","","TP-"&amp;TEXT(ROW()-5,"0000"))</f>
        <v/>
      </c>
      <c r="B514" s="28"/>
      <c r="C514" s="29"/>
      <c r="D514" s="29"/>
      <c r="E514" s="27"/>
      <c r="F514" s="27"/>
      <c r="G514" s="27"/>
      <c r="H514" s="30"/>
      <c r="I514" s="23"/>
      <c r="J514" s="20" t="str">
        <f aca="false">IF(OR(B514="",H514="",I514=""),"",H514*I514)</f>
        <v/>
      </c>
      <c r="K514" s="30" t="n">
        <v>60</v>
      </c>
      <c r="L514" s="21" t="str">
        <f aca="false">IF(B514="","",B514+K514)</f>
        <v/>
      </c>
      <c r="M514" s="22" t="str">
        <f aca="true">IF(L514="","",L514-TODAY())</f>
        <v/>
      </c>
      <c r="N514" s="27"/>
      <c r="O514" s="24"/>
      <c r="P514" s="27"/>
      <c r="Q514" s="23"/>
      <c r="R514" s="24"/>
      <c r="S514" s="20" t="str">
        <f aca="false">IF(OR(J514="",Q514=""),"",Q514-J514)</f>
        <v/>
      </c>
      <c r="T514" s="31"/>
      <c r="U514" s="32" t="str">
        <f aca="false">IF(B514="","","Yes")</f>
        <v/>
      </c>
    </row>
    <row r="515" customFormat="false" ht="25.5" hidden="false" customHeight="true" outlineLevel="0" collapsed="false">
      <c r="A515" s="15" t="str">
        <f aca="false">IF(B515="","","TP-"&amp;TEXT(ROW()-5,"0000"))</f>
        <v/>
      </c>
      <c r="B515" s="28"/>
      <c r="C515" s="29"/>
      <c r="D515" s="29"/>
      <c r="E515" s="27"/>
      <c r="F515" s="27"/>
      <c r="G515" s="27"/>
      <c r="H515" s="30"/>
      <c r="I515" s="23"/>
      <c r="J515" s="20" t="str">
        <f aca="false">IF(OR(B515="",H515="",I515=""),"",H515*I515)</f>
        <v/>
      </c>
      <c r="K515" s="30" t="n">
        <v>60</v>
      </c>
      <c r="L515" s="21" t="str">
        <f aca="false">IF(B515="","",B515+K515)</f>
        <v/>
      </c>
      <c r="M515" s="22" t="str">
        <f aca="true">IF(L515="","",L515-TODAY())</f>
        <v/>
      </c>
      <c r="N515" s="27"/>
      <c r="O515" s="24"/>
      <c r="P515" s="27"/>
      <c r="Q515" s="23"/>
      <c r="R515" s="24"/>
      <c r="S515" s="20" t="str">
        <f aca="false">IF(OR(J515="",Q515=""),"",Q515-J515)</f>
        <v/>
      </c>
      <c r="T515" s="31"/>
      <c r="U515" s="32" t="str">
        <f aca="false">IF(B515="","","Yes")</f>
        <v/>
      </c>
    </row>
    <row r="516" customFormat="false" ht="25.5" hidden="false" customHeight="true" outlineLevel="0" collapsed="false">
      <c r="A516" s="15" t="str">
        <f aca="false">IF(B516="","","TP-"&amp;TEXT(ROW()-5,"0000"))</f>
        <v/>
      </c>
      <c r="B516" s="28"/>
      <c r="C516" s="29"/>
      <c r="D516" s="29"/>
      <c r="E516" s="27"/>
      <c r="F516" s="27"/>
      <c r="G516" s="27"/>
      <c r="H516" s="30"/>
      <c r="I516" s="23"/>
      <c r="J516" s="20" t="str">
        <f aca="false">IF(OR(B516="",H516="",I516=""),"",H516*I516)</f>
        <v/>
      </c>
      <c r="K516" s="30" t="n">
        <v>60</v>
      </c>
      <c r="L516" s="21" t="str">
        <f aca="false">IF(B516="","",B516+K516)</f>
        <v/>
      </c>
      <c r="M516" s="22" t="str">
        <f aca="true">IF(L516="","",L516-TODAY())</f>
        <v/>
      </c>
      <c r="N516" s="27"/>
      <c r="O516" s="24"/>
      <c r="P516" s="27"/>
      <c r="Q516" s="23"/>
      <c r="R516" s="24"/>
      <c r="S516" s="20" t="str">
        <f aca="false">IF(OR(J516="",Q516=""),"",Q516-J516)</f>
        <v/>
      </c>
      <c r="T516" s="31"/>
      <c r="U516" s="32" t="str">
        <f aca="false">IF(B516="","","Yes")</f>
        <v/>
      </c>
    </row>
    <row r="517" customFormat="false" ht="25.5" hidden="false" customHeight="true" outlineLevel="0" collapsed="false">
      <c r="A517" s="15" t="str">
        <f aca="false">IF(B517="","","TP-"&amp;TEXT(ROW()-5,"0000"))</f>
        <v/>
      </c>
      <c r="B517" s="28"/>
      <c r="C517" s="29"/>
      <c r="D517" s="29"/>
      <c r="E517" s="27"/>
      <c r="F517" s="27"/>
      <c r="G517" s="27"/>
      <c r="H517" s="30"/>
      <c r="I517" s="23"/>
      <c r="J517" s="20" t="str">
        <f aca="false">IF(OR(B517="",H517="",I517=""),"",H517*I517)</f>
        <v/>
      </c>
      <c r="K517" s="30" t="n">
        <v>60</v>
      </c>
      <c r="L517" s="21" t="str">
        <f aca="false">IF(B517="","",B517+K517)</f>
        <v/>
      </c>
      <c r="M517" s="22" t="str">
        <f aca="true">IF(L517="","",L517-TODAY())</f>
        <v/>
      </c>
      <c r="N517" s="27"/>
      <c r="O517" s="24"/>
      <c r="P517" s="27"/>
      <c r="Q517" s="23"/>
      <c r="R517" s="24"/>
      <c r="S517" s="20" t="str">
        <f aca="false">IF(OR(J517="",Q517=""),"",Q517-J517)</f>
        <v/>
      </c>
      <c r="T517" s="31"/>
      <c r="U517" s="32" t="str">
        <f aca="false">IF(B517="","","Yes")</f>
        <v/>
      </c>
    </row>
    <row r="518" customFormat="false" ht="25.5" hidden="false" customHeight="true" outlineLevel="0" collapsed="false">
      <c r="A518" s="15" t="str">
        <f aca="false">IF(B518="","","TP-"&amp;TEXT(ROW()-5,"0000"))</f>
        <v/>
      </c>
      <c r="B518" s="28"/>
      <c r="C518" s="29"/>
      <c r="D518" s="29"/>
      <c r="E518" s="27"/>
      <c r="F518" s="27"/>
      <c r="G518" s="27"/>
      <c r="H518" s="30"/>
      <c r="I518" s="23"/>
      <c r="J518" s="20" t="str">
        <f aca="false">IF(OR(B518="",H518="",I518=""),"",H518*I518)</f>
        <v/>
      </c>
      <c r="K518" s="30" t="n">
        <v>60</v>
      </c>
      <c r="L518" s="21" t="str">
        <f aca="false">IF(B518="","",B518+K518)</f>
        <v/>
      </c>
      <c r="M518" s="22" t="str">
        <f aca="true">IF(L518="","",L518-TODAY())</f>
        <v/>
      </c>
      <c r="N518" s="27"/>
      <c r="O518" s="24"/>
      <c r="P518" s="27"/>
      <c r="Q518" s="23"/>
      <c r="R518" s="24"/>
      <c r="S518" s="20" t="str">
        <f aca="false">IF(OR(J518="",Q518=""),"",Q518-J518)</f>
        <v/>
      </c>
      <c r="T518" s="31"/>
      <c r="U518" s="32" t="str">
        <f aca="false">IF(B518="","","Yes")</f>
        <v/>
      </c>
    </row>
    <row r="519" customFormat="false" ht="25.5" hidden="false" customHeight="true" outlineLevel="0" collapsed="false">
      <c r="A519" s="15" t="str">
        <f aca="false">IF(B519="","","TP-"&amp;TEXT(ROW()-5,"0000"))</f>
        <v/>
      </c>
      <c r="B519" s="28"/>
      <c r="C519" s="29"/>
      <c r="D519" s="29"/>
      <c r="E519" s="27"/>
      <c r="F519" s="27"/>
      <c r="G519" s="27"/>
      <c r="H519" s="30"/>
      <c r="I519" s="23"/>
      <c r="J519" s="20" t="str">
        <f aca="false">IF(OR(B519="",H519="",I519=""),"",H519*I519)</f>
        <v/>
      </c>
      <c r="K519" s="30" t="n">
        <v>60</v>
      </c>
      <c r="L519" s="21" t="str">
        <f aca="false">IF(B519="","",B519+K519)</f>
        <v/>
      </c>
      <c r="M519" s="22" t="str">
        <f aca="true">IF(L519="","",L519-TODAY())</f>
        <v/>
      </c>
      <c r="N519" s="27"/>
      <c r="O519" s="24"/>
      <c r="P519" s="27"/>
      <c r="Q519" s="23"/>
      <c r="R519" s="24"/>
      <c r="S519" s="20" t="str">
        <f aca="false">IF(OR(J519="",Q519=""),"",Q519-J519)</f>
        <v/>
      </c>
      <c r="T519" s="31"/>
      <c r="U519" s="32" t="str">
        <f aca="false">IF(B519="","","Yes")</f>
        <v/>
      </c>
    </row>
    <row r="520" customFormat="false" ht="25.5" hidden="false" customHeight="true" outlineLevel="0" collapsed="false">
      <c r="A520" s="15" t="str">
        <f aca="false">IF(B520="","","TP-"&amp;TEXT(ROW()-5,"0000"))</f>
        <v/>
      </c>
      <c r="B520" s="28"/>
      <c r="C520" s="29"/>
      <c r="D520" s="29"/>
      <c r="E520" s="27"/>
      <c r="F520" s="27"/>
      <c r="G520" s="27"/>
      <c r="H520" s="30"/>
      <c r="I520" s="23"/>
      <c r="J520" s="20" t="str">
        <f aca="false">IF(OR(B520="",H520="",I520=""),"",H520*I520)</f>
        <v/>
      </c>
      <c r="K520" s="30" t="n">
        <v>60</v>
      </c>
      <c r="L520" s="21" t="str">
        <f aca="false">IF(B520="","",B520+K520)</f>
        <v/>
      </c>
      <c r="M520" s="22" t="str">
        <f aca="true">IF(L520="","",L520-TODAY())</f>
        <v/>
      </c>
      <c r="N520" s="27"/>
      <c r="O520" s="24"/>
      <c r="P520" s="27"/>
      <c r="Q520" s="23"/>
      <c r="R520" s="24"/>
      <c r="S520" s="20" t="str">
        <f aca="false">IF(OR(J520="",Q520=""),"",Q520-J520)</f>
        <v/>
      </c>
      <c r="T520" s="31"/>
      <c r="U520" s="32" t="str">
        <f aca="false">IF(B520="","","Yes")</f>
        <v/>
      </c>
    </row>
    <row r="521" customFormat="false" ht="25.5" hidden="false" customHeight="true" outlineLevel="0" collapsed="false">
      <c r="A521" s="15" t="str">
        <f aca="false">IF(B521="","","TP-"&amp;TEXT(ROW()-5,"0000"))</f>
        <v/>
      </c>
      <c r="B521" s="28"/>
      <c r="C521" s="29"/>
      <c r="D521" s="29"/>
      <c r="E521" s="27"/>
      <c r="F521" s="27"/>
      <c r="G521" s="27"/>
      <c r="H521" s="30"/>
      <c r="I521" s="23"/>
      <c r="J521" s="20" t="str">
        <f aca="false">IF(OR(B521="",H521="",I521=""),"",H521*I521)</f>
        <v/>
      </c>
      <c r="K521" s="30" t="n">
        <v>60</v>
      </c>
      <c r="L521" s="21" t="str">
        <f aca="false">IF(B521="","",B521+K521)</f>
        <v/>
      </c>
      <c r="M521" s="22" t="str">
        <f aca="true">IF(L521="","",L521-TODAY())</f>
        <v/>
      </c>
      <c r="N521" s="27"/>
      <c r="O521" s="24"/>
      <c r="P521" s="27"/>
      <c r="Q521" s="23"/>
      <c r="R521" s="24"/>
      <c r="S521" s="20" t="str">
        <f aca="false">IF(OR(J521="",Q521=""),"",Q521-J521)</f>
        <v/>
      </c>
      <c r="T521" s="31"/>
      <c r="U521" s="32" t="str">
        <f aca="false">IF(B521="","","Yes")</f>
        <v/>
      </c>
    </row>
    <row r="522" customFormat="false" ht="25.5" hidden="false" customHeight="true" outlineLevel="0" collapsed="false">
      <c r="A522" s="15" t="str">
        <f aca="false">IF(B522="","","TP-"&amp;TEXT(ROW()-5,"0000"))</f>
        <v/>
      </c>
      <c r="B522" s="28"/>
      <c r="C522" s="29"/>
      <c r="D522" s="29"/>
      <c r="E522" s="27"/>
      <c r="F522" s="27"/>
      <c r="G522" s="27"/>
      <c r="H522" s="30"/>
      <c r="I522" s="23"/>
      <c r="J522" s="20" t="str">
        <f aca="false">IF(OR(B522="",H522="",I522=""),"",H522*I522)</f>
        <v/>
      </c>
      <c r="K522" s="30" t="n">
        <v>60</v>
      </c>
      <c r="L522" s="21" t="str">
        <f aca="false">IF(B522="","",B522+K522)</f>
        <v/>
      </c>
      <c r="M522" s="22" t="str">
        <f aca="true">IF(L522="","",L522-TODAY())</f>
        <v/>
      </c>
      <c r="N522" s="27"/>
      <c r="O522" s="24"/>
      <c r="P522" s="27"/>
      <c r="Q522" s="23"/>
      <c r="R522" s="24"/>
      <c r="S522" s="20" t="str">
        <f aca="false">IF(OR(J522="",Q522=""),"",Q522-J522)</f>
        <v/>
      </c>
      <c r="T522" s="31"/>
      <c r="U522" s="32" t="str">
        <f aca="false">IF(B522="","","Yes")</f>
        <v/>
      </c>
    </row>
    <row r="523" customFormat="false" ht="25.5" hidden="false" customHeight="true" outlineLevel="0" collapsed="false">
      <c r="A523" s="15" t="str">
        <f aca="false">IF(B523="","","TP-"&amp;TEXT(ROW()-5,"0000"))</f>
        <v/>
      </c>
      <c r="B523" s="28"/>
      <c r="C523" s="29"/>
      <c r="D523" s="29"/>
      <c r="E523" s="27"/>
      <c r="F523" s="27"/>
      <c r="G523" s="27"/>
      <c r="H523" s="30"/>
      <c r="I523" s="23"/>
      <c r="J523" s="20" t="str">
        <f aca="false">IF(OR(B523="",H523="",I523=""),"",H523*I523)</f>
        <v/>
      </c>
      <c r="K523" s="30" t="n">
        <v>60</v>
      </c>
      <c r="L523" s="21" t="str">
        <f aca="false">IF(B523="","",B523+K523)</f>
        <v/>
      </c>
      <c r="M523" s="22" t="str">
        <f aca="true">IF(L523="","",L523-TODAY())</f>
        <v/>
      </c>
      <c r="N523" s="27"/>
      <c r="O523" s="24"/>
      <c r="P523" s="27"/>
      <c r="Q523" s="23"/>
      <c r="R523" s="24"/>
      <c r="S523" s="20" t="str">
        <f aca="false">IF(OR(J523="",Q523=""),"",Q523-J523)</f>
        <v/>
      </c>
      <c r="T523" s="31"/>
      <c r="U523" s="32" t="str">
        <f aca="false">IF(B523="","","Yes")</f>
        <v/>
      </c>
    </row>
    <row r="524" customFormat="false" ht="25.5" hidden="false" customHeight="true" outlineLevel="0" collapsed="false">
      <c r="A524" s="15" t="str">
        <f aca="false">IF(B524="","","TP-"&amp;TEXT(ROW()-5,"0000"))</f>
        <v/>
      </c>
      <c r="B524" s="28"/>
      <c r="C524" s="29"/>
      <c r="D524" s="29"/>
      <c r="E524" s="27"/>
      <c r="F524" s="27"/>
      <c r="G524" s="27"/>
      <c r="H524" s="30"/>
      <c r="I524" s="23"/>
      <c r="J524" s="20" t="str">
        <f aca="false">IF(OR(B524="",H524="",I524=""),"",H524*I524)</f>
        <v/>
      </c>
      <c r="K524" s="30" t="n">
        <v>60</v>
      </c>
      <c r="L524" s="21" t="str">
        <f aca="false">IF(B524="","",B524+K524)</f>
        <v/>
      </c>
      <c r="M524" s="22" t="str">
        <f aca="true">IF(L524="","",L524-TODAY())</f>
        <v/>
      </c>
      <c r="N524" s="27"/>
      <c r="O524" s="24"/>
      <c r="P524" s="27"/>
      <c r="Q524" s="23"/>
      <c r="R524" s="24"/>
      <c r="S524" s="20" t="str">
        <f aca="false">IF(OR(J524="",Q524=""),"",Q524-J524)</f>
        <v/>
      </c>
      <c r="T524" s="31"/>
      <c r="U524" s="32" t="str">
        <f aca="false">IF(B524="","","Yes")</f>
        <v/>
      </c>
    </row>
    <row r="525" customFormat="false" ht="25.5" hidden="false" customHeight="true" outlineLevel="0" collapsed="false">
      <c r="A525" s="15" t="str">
        <f aca="false">IF(B525="","","TP-"&amp;TEXT(ROW()-5,"0000"))</f>
        <v/>
      </c>
      <c r="B525" s="28"/>
      <c r="C525" s="29"/>
      <c r="D525" s="29"/>
      <c r="E525" s="27"/>
      <c r="F525" s="27"/>
      <c r="G525" s="27"/>
      <c r="H525" s="30"/>
      <c r="I525" s="23"/>
      <c r="J525" s="20" t="str">
        <f aca="false">IF(OR(B525="",H525="",I525=""),"",H525*I525)</f>
        <v/>
      </c>
      <c r="K525" s="30" t="n">
        <v>60</v>
      </c>
      <c r="L525" s="21" t="str">
        <f aca="false">IF(B525="","",B525+K525)</f>
        <v/>
      </c>
      <c r="M525" s="22" t="str">
        <f aca="true">IF(L525="","",L525-TODAY())</f>
        <v/>
      </c>
      <c r="N525" s="27"/>
      <c r="O525" s="24"/>
      <c r="P525" s="27"/>
      <c r="Q525" s="23"/>
      <c r="R525" s="24"/>
      <c r="S525" s="20" t="str">
        <f aca="false">IF(OR(J525="",Q525=""),"",Q525-J525)</f>
        <v/>
      </c>
      <c r="T525" s="31"/>
      <c r="U525" s="32" t="str">
        <f aca="false">IF(B525="","","Yes")</f>
        <v/>
      </c>
    </row>
    <row r="526" customFormat="false" ht="25.5" hidden="false" customHeight="true" outlineLevel="0" collapsed="false">
      <c r="A526" s="15" t="str">
        <f aca="false">IF(B526="","","TP-"&amp;TEXT(ROW()-5,"0000"))</f>
        <v/>
      </c>
      <c r="B526" s="28"/>
      <c r="C526" s="29"/>
      <c r="D526" s="29"/>
      <c r="E526" s="27"/>
      <c r="F526" s="27"/>
      <c r="G526" s="27"/>
      <c r="H526" s="30"/>
      <c r="I526" s="23"/>
      <c r="J526" s="20" t="str">
        <f aca="false">IF(OR(B526="",H526="",I526=""),"",H526*I526)</f>
        <v/>
      </c>
      <c r="K526" s="30" t="n">
        <v>60</v>
      </c>
      <c r="L526" s="21" t="str">
        <f aca="false">IF(B526="","",B526+K526)</f>
        <v/>
      </c>
      <c r="M526" s="22" t="str">
        <f aca="true">IF(L526="","",L526-TODAY())</f>
        <v/>
      </c>
      <c r="N526" s="27"/>
      <c r="O526" s="24"/>
      <c r="P526" s="27"/>
      <c r="Q526" s="23"/>
      <c r="R526" s="24"/>
      <c r="S526" s="20" t="str">
        <f aca="false">IF(OR(J526="",Q526=""),"",Q526-J526)</f>
        <v/>
      </c>
      <c r="T526" s="31"/>
      <c r="U526" s="32" t="str">
        <f aca="false">IF(B526="","","Yes")</f>
        <v/>
      </c>
    </row>
    <row r="527" customFormat="false" ht="25.5" hidden="false" customHeight="true" outlineLevel="0" collapsed="false">
      <c r="A527" s="15" t="str">
        <f aca="false">IF(B527="","","TP-"&amp;TEXT(ROW()-5,"0000"))</f>
        <v/>
      </c>
      <c r="B527" s="28"/>
      <c r="C527" s="29"/>
      <c r="D527" s="29"/>
      <c r="E527" s="27"/>
      <c r="F527" s="27"/>
      <c r="G527" s="27"/>
      <c r="H527" s="30"/>
      <c r="I527" s="23"/>
      <c r="J527" s="20" t="str">
        <f aca="false">IF(OR(B527="",H527="",I527=""),"",H527*I527)</f>
        <v/>
      </c>
      <c r="K527" s="30" t="n">
        <v>60</v>
      </c>
      <c r="L527" s="21" t="str">
        <f aca="false">IF(B527="","",B527+K527)</f>
        <v/>
      </c>
      <c r="M527" s="22" t="str">
        <f aca="true">IF(L527="","",L527-TODAY())</f>
        <v/>
      </c>
      <c r="N527" s="27"/>
      <c r="O527" s="24"/>
      <c r="P527" s="27"/>
      <c r="Q527" s="23"/>
      <c r="R527" s="24"/>
      <c r="S527" s="20" t="str">
        <f aca="false">IF(OR(J527="",Q527=""),"",Q527-J527)</f>
        <v/>
      </c>
      <c r="T527" s="31"/>
      <c r="U527" s="32" t="str">
        <f aca="false">IF(B527="","","Yes")</f>
        <v/>
      </c>
    </row>
    <row r="528" customFormat="false" ht="25.5" hidden="false" customHeight="true" outlineLevel="0" collapsed="false">
      <c r="A528" s="15" t="str">
        <f aca="false">IF(B528="","","TP-"&amp;TEXT(ROW()-5,"0000"))</f>
        <v/>
      </c>
      <c r="B528" s="28"/>
      <c r="C528" s="29"/>
      <c r="D528" s="29"/>
      <c r="E528" s="27"/>
      <c r="F528" s="27"/>
      <c r="G528" s="27"/>
      <c r="H528" s="30"/>
      <c r="I528" s="23"/>
      <c r="J528" s="20" t="str">
        <f aca="false">IF(OR(B528="",H528="",I528=""),"",H528*I528)</f>
        <v/>
      </c>
      <c r="K528" s="30" t="n">
        <v>60</v>
      </c>
      <c r="L528" s="21" t="str">
        <f aca="false">IF(B528="","",B528+K528)</f>
        <v/>
      </c>
      <c r="M528" s="22" t="str">
        <f aca="true">IF(L528="","",L528-TODAY())</f>
        <v/>
      </c>
      <c r="N528" s="27"/>
      <c r="O528" s="24"/>
      <c r="P528" s="27"/>
      <c r="Q528" s="23"/>
      <c r="R528" s="24"/>
      <c r="S528" s="20" t="str">
        <f aca="false">IF(OR(J528="",Q528=""),"",Q528-J528)</f>
        <v/>
      </c>
      <c r="T528" s="31"/>
      <c r="U528" s="32" t="str">
        <f aca="false">IF(B528="","","Yes")</f>
        <v/>
      </c>
    </row>
    <row r="529" customFormat="false" ht="25.5" hidden="false" customHeight="true" outlineLevel="0" collapsed="false">
      <c r="A529" s="15" t="str">
        <f aca="false">IF(B529="","","TP-"&amp;TEXT(ROW()-5,"0000"))</f>
        <v/>
      </c>
      <c r="B529" s="28"/>
      <c r="C529" s="29"/>
      <c r="D529" s="29"/>
      <c r="E529" s="27"/>
      <c r="F529" s="27"/>
      <c r="G529" s="27"/>
      <c r="H529" s="30"/>
      <c r="I529" s="23"/>
      <c r="J529" s="20" t="str">
        <f aca="false">IF(OR(B529="",H529="",I529=""),"",H529*I529)</f>
        <v/>
      </c>
      <c r="K529" s="30" t="n">
        <v>60</v>
      </c>
      <c r="L529" s="21" t="str">
        <f aca="false">IF(B529="","",B529+K529)</f>
        <v/>
      </c>
      <c r="M529" s="22" t="str">
        <f aca="true">IF(L529="","",L529-TODAY())</f>
        <v/>
      </c>
      <c r="N529" s="27"/>
      <c r="O529" s="24"/>
      <c r="P529" s="27"/>
      <c r="Q529" s="23"/>
      <c r="R529" s="24"/>
      <c r="S529" s="20" t="str">
        <f aca="false">IF(OR(J529="",Q529=""),"",Q529-J529)</f>
        <v/>
      </c>
      <c r="T529" s="31"/>
      <c r="U529" s="32" t="str">
        <f aca="false">IF(B529="","","Yes")</f>
        <v/>
      </c>
    </row>
    <row r="530" customFormat="false" ht="25.5" hidden="false" customHeight="true" outlineLevel="0" collapsed="false">
      <c r="A530" s="15" t="str">
        <f aca="false">IF(B530="","","TP-"&amp;TEXT(ROW()-5,"0000"))</f>
        <v/>
      </c>
      <c r="B530" s="28"/>
      <c r="C530" s="29"/>
      <c r="D530" s="29"/>
      <c r="E530" s="27"/>
      <c r="F530" s="27"/>
      <c r="G530" s="27"/>
      <c r="H530" s="30"/>
      <c r="I530" s="23"/>
      <c r="J530" s="20" t="str">
        <f aca="false">IF(OR(B530="",H530="",I530=""),"",H530*I530)</f>
        <v/>
      </c>
      <c r="K530" s="30" t="n">
        <v>60</v>
      </c>
      <c r="L530" s="21" t="str">
        <f aca="false">IF(B530="","",B530+K530)</f>
        <v/>
      </c>
      <c r="M530" s="22" t="str">
        <f aca="true">IF(L530="","",L530-TODAY())</f>
        <v/>
      </c>
      <c r="N530" s="27"/>
      <c r="O530" s="24"/>
      <c r="P530" s="27"/>
      <c r="Q530" s="23"/>
      <c r="R530" s="24"/>
      <c r="S530" s="20" t="str">
        <f aca="false">IF(OR(J530="",Q530=""),"",Q530-J530)</f>
        <v/>
      </c>
      <c r="T530" s="31"/>
      <c r="U530" s="32" t="str">
        <f aca="false">IF(B530="","","Yes")</f>
        <v/>
      </c>
    </row>
    <row r="531" customFormat="false" ht="25.5" hidden="false" customHeight="true" outlineLevel="0" collapsed="false">
      <c r="A531" s="15" t="str">
        <f aca="false">IF(B531="","","TP-"&amp;TEXT(ROW()-5,"0000"))</f>
        <v/>
      </c>
      <c r="B531" s="28"/>
      <c r="C531" s="29"/>
      <c r="D531" s="29"/>
      <c r="E531" s="27"/>
      <c r="F531" s="27"/>
      <c r="G531" s="27"/>
      <c r="H531" s="30"/>
      <c r="I531" s="23"/>
      <c r="J531" s="20" t="str">
        <f aca="false">IF(OR(B531="",H531="",I531=""),"",H531*I531)</f>
        <v/>
      </c>
      <c r="K531" s="30" t="n">
        <v>60</v>
      </c>
      <c r="L531" s="21" t="str">
        <f aca="false">IF(B531="","",B531+K531)</f>
        <v/>
      </c>
      <c r="M531" s="22" t="str">
        <f aca="true">IF(L531="","",L531-TODAY())</f>
        <v/>
      </c>
      <c r="N531" s="27"/>
      <c r="O531" s="24"/>
      <c r="P531" s="27"/>
      <c r="Q531" s="23"/>
      <c r="R531" s="24"/>
      <c r="S531" s="20" t="str">
        <f aca="false">IF(OR(J531="",Q531=""),"",Q531-J531)</f>
        <v/>
      </c>
      <c r="T531" s="31"/>
      <c r="U531" s="32" t="str">
        <f aca="false">IF(B531="","","Yes")</f>
        <v/>
      </c>
    </row>
    <row r="532" customFormat="false" ht="25.5" hidden="false" customHeight="true" outlineLevel="0" collapsed="false">
      <c r="A532" s="15" t="str">
        <f aca="false">IF(B532="","","TP-"&amp;TEXT(ROW()-5,"0000"))</f>
        <v/>
      </c>
      <c r="B532" s="28"/>
      <c r="C532" s="29"/>
      <c r="D532" s="29"/>
      <c r="E532" s="27"/>
      <c r="F532" s="27"/>
      <c r="G532" s="27"/>
      <c r="H532" s="30"/>
      <c r="I532" s="23"/>
      <c r="J532" s="20" t="str">
        <f aca="false">IF(OR(B532="",H532="",I532=""),"",H532*I532)</f>
        <v/>
      </c>
      <c r="K532" s="30" t="n">
        <v>60</v>
      </c>
      <c r="L532" s="21" t="str">
        <f aca="false">IF(B532="","",B532+K532)</f>
        <v/>
      </c>
      <c r="M532" s="22" t="str">
        <f aca="true">IF(L532="","",L532-TODAY())</f>
        <v/>
      </c>
      <c r="N532" s="27"/>
      <c r="O532" s="24"/>
      <c r="P532" s="27"/>
      <c r="Q532" s="23"/>
      <c r="R532" s="24"/>
      <c r="S532" s="20" t="str">
        <f aca="false">IF(OR(J532="",Q532=""),"",Q532-J532)</f>
        <v/>
      </c>
      <c r="T532" s="31"/>
      <c r="U532" s="32" t="str">
        <f aca="false">IF(B532="","","Yes")</f>
        <v/>
      </c>
    </row>
    <row r="533" customFormat="false" ht="25.5" hidden="false" customHeight="true" outlineLevel="0" collapsed="false">
      <c r="A533" s="15" t="str">
        <f aca="false">IF(B533="","","TP-"&amp;TEXT(ROW()-5,"0000"))</f>
        <v/>
      </c>
      <c r="B533" s="28"/>
      <c r="C533" s="29"/>
      <c r="D533" s="29"/>
      <c r="E533" s="27"/>
      <c r="F533" s="27"/>
      <c r="G533" s="27"/>
      <c r="H533" s="30"/>
      <c r="I533" s="23"/>
      <c r="J533" s="20" t="str">
        <f aca="false">IF(OR(B533="",H533="",I533=""),"",H533*I533)</f>
        <v/>
      </c>
      <c r="K533" s="30" t="n">
        <v>60</v>
      </c>
      <c r="L533" s="21" t="str">
        <f aca="false">IF(B533="","",B533+K533)</f>
        <v/>
      </c>
      <c r="M533" s="22" t="str">
        <f aca="true">IF(L533="","",L533-TODAY())</f>
        <v/>
      </c>
      <c r="N533" s="27"/>
      <c r="O533" s="24"/>
      <c r="P533" s="27"/>
      <c r="Q533" s="23"/>
      <c r="R533" s="24"/>
      <c r="S533" s="20" t="str">
        <f aca="false">IF(OR(J533="",Q533=""),"",Q533-J533)</f>
        <v/>
      </c>
      <c r="T533" s="31"/>
      <c r="U533" s="32" t="str">
        <f aca="false">IF(B533="","","Yes")</f>
        <v/>
      </c>
    </row>
    <row r="534" customFormat="false" ht="25.5" hidden="false" customHeight="true" outlineLevel="0" collapsed="false">
      <c r="A534" s="15" t="str">
        <f aca="false">IF(B534="","","TP-"&amp;TEXT(ROW()-5,"0000"))</f>
        <v/>
      </c>
      <c r="B534" s="28"/>
      <c r="C534" s="29"/>
      <c r="D534" s="29"/>
      <c r="E534" s="27"/>
      <c r="F534" s="27"/>
      <c r="G534" s="27"/>
      <c r="H534" s="30"/>
      <c r="I534" s="23"/>
      <c r="J534" s="20" t="str">
        <f aca="false">IF(OR(B534="",H534="",I534=""),"",H534*I534)</f>
        <v/>
      </c>
      <c r="K534" s="30" t="n">
        <v>60</v>
      </c>
      <c r="L534" s="21" t="str">
        <f aca="false">IF(B534="","",B534+K534)</f>
        <v/>
      </c>
      <c r="M534" s="22" t="str">
        <f aca="true">IF(L534="","",L534-TODAY())</f>
        <v/>
      </c>
      <c r="N534" s="27"/>
      <c r="O534" s="24"/>
      <c r="P534" s="27"/>
      <c r="Q534" s="23"/>
      <c r="R534" s="24"/>
      <c r="S534" s="20" t="str">
        <f aca="false">IF(OR(J534="",Q534=""),"",Q534-J534)</f>
        <v/>
      </c>
      <c r="T534" s="31"/>
      <c r="U534" s="32" t="str">
        <f aca="false">IF(B534="","","Yes")</f>
        <v/>
      </c>
    </row>
    <row r="535" customFormat="false" ht="25.5" hidden="false" customHeight="true" outlineLevel="0" collapsed="false">
      <c r="A535" s="15" t="str">
        <f aca="false">IF(B535="","","TP-"&amp;TEXT(ROW()-5,"0000"))</f>
        <v/>
      </c>
      <c r="B535" s="28"/>
      <c r="C535" s="29"/>
      <c r="D535" s="29"/>
      <c r="E535" s="27"/>
      <c r="F535" s="27"/>
      <c r="G535" s="27"/>
      <c r="H535" s="30"/>
      <c r="I535" s="23"/>
      <c r="J535" s="20" t="str">
        <f aca="false">IF(OR(B535="",H535="",I535=""),"",H535*I535)</f>
        <v/>
      </c>
      <c r="K535" s="30" t="n">
        <v>60</v>
      </c>
      <c r="L535" s="21" t="str">
        <f aca="false">IF(B535="","",B535+K535)</f>
        <v/>
      </c>
      <c r="M535" s="22" t="str">
        <f aca="true">IF(L535="","",L535-TODAY())</f>
        <v/>
      </c>
      <c r="N535" s="27"/>
      <c r="O535" s="24"/>
      <c r="P535" s="27"/>
      <c r="Q535" s="23"/>
      <c r="R535" s="24"/>
      <c r="S535" s="20" t="str">
        <f aca="false">IF(OR(J535="",Q535=""),"",Q535-J535)</f>
        <v/>
      </c>
      <c r="T535" s="31"/>
      <c r="U535" s="32" t="str">
        <f aca="false">IF(B535="","","Yes")</f>
        <v/>
      </c>
    </row>
    <row r="536" customFormat="false" ht="25.5" hidden="false" customHeight="true" outlineLevel="0" collapsed="false">
      <c r="A536" s="15" t="str">
        <f aca="false">IF(B536="","","TP-"&amp;TEXT(ROW()-5,"0000"))</f>
        <v/>
      </c>
      <c r="B536" s="28"/>
      <c r="C536" s="29"/>
      <c r="D536" s="29"/>
      <c r="E536" s="27"/>
      <c r="F536" s="27"/>
      <c r="G536" s="27"/>
      <c r="H536" s="30"/>
      <c r="I536" s="23"/>
      <c r="J536" s="20" t="str">
        <f aca="false">IF(OR(B536="",H536="",I536=""),"",H536*I536)</f>
        <v/>
      </c>
      <c r="K536" s="30" t="n">
        <v>60</v>
      </c>
      <c r="L536" s="21" t="str">
        <f aca="false">IF(B536="","",B536+K536)</f>
        <v/>
      </c>
      <c r="M536" s="22" t="str">
        <f aca="true">IF(L536="","",L536-TODAY())</f>
        <v/>
      </c>
      <c r="N536" s="27"/>
      <c r="O536" s="24"/>
      <c r="P536" s="27"/>
      <c r="Q536" s="23"/>
      <c r="R536" s="24"/>
      <c r="S536" s="20" t="str">
        <f aca="false">IF(OR(J536="",Q536=""),"",Q536-J536)</f>
        <v/>
      </c>
      <c r="T536" s="31"/>
      <c r="U536" s="32" t="str">
        <f aca="false">IF(B536="","","Yes")</f>
        <v/>
      </c>
    </row>
    <row r="537" customFormat="false" ht="25.5" hidden="false" customHeight="true" outlineLevel="0" collapsed="false">
      <c r="A537" s="15" t="str">
        <f aca="false">IF(B537="","","TP-"&amp;TEXT(ROW()-5,"0000"))</f>
        <v/>
      </c>
      <c r="B537" s="28"/>
      <c r="C537" s="29"/>
      <c r="D537" s="29"/>
      <c r="E537" s="27"/>
      <c r="F537" s="27"/>
      <c r="G537" s="27"/>
      <c r="H537" s="30"/>
      <c r="I537" s="23"/>
      <c r="J537" s="20" t="str">
        <f aca="false">IF(OR(B537="",H537="",I537=""),"",H537*I537)</f>
        <v/>
      </c>
      <c r="K537" s="30" t="n">
        <v>60</v>
      </c>
      <c r="L537" s="21" t="str">
        <f aca="false">IF(B537="","",B537+K537)</f>
        <v/>
      </c>
      <c r="M537" s="22" t="str">
        <f aca="true">IF(L537="","",L537-TODAY())</f>
        <v/>
      </c>
      <c r="N537" s="27"/>
      <c r="O537" s="24"/>
      <c r="P537" s="27"/>
      <c r="Q537" s="23"/>
      <c r="R537" s="24"/>
      <c r="S537" s="20" t="str">
        <f aca="false">IF(OR(J537="",Q537=""),"",Q537-J537)</f>
        <v/>
      </c>
      <c r="T537" s="31"/>
      <c r="U537" s="32" t="str">
        <f aca="false">IF(B537="","","Yes")</f>
        <v/>
      </c>
    </row>
    <row r="538" customFormat="false" ht="25.5" hidden="false" customHeight="true" outlineLevel="0" collapsed="false">
      <c r="A538" s="15" t="str">
        <f aca="false">IF(B538="","","TP-"&amp;TEXT(ROW()-5,"0000"))</f>
        <v/>
      </c>
      <c r="B538" s="28"/>
      <c r="C538" s="29"/>
      <c r="D538" s="29"/>
      <c r="E538" s="27"/>
      <c r="F538" s="27"/>
      <c r="G538" s="27"/>
      <c r="H538" s="30"/>
      <c r="I538" s="23"/>
      <c r="J538" s="20" t="str">
        <f aca="false">IF(OR(B538="",H538="",I538=""),"",H538*I538)</f>
        <v/>
      </c>
      <c r="K538" s="30" t="n">
        <v>60</v>
      </c>
      <c r="L538" s="21" t="str">
        <f aca="false">IF(B538="","",B538+K538)</f>
        <v/>
      </c>
      <c r="M538" s="22" t="str">
        <f aca="true">IF(L538="","",L538-TODAY())</f>
        <v/>
      </c>
      <c r="N538" s="27"/>
      <c r="O538" s="24"/>
      <c r="P538" s="27"/>
      <c r="Q538" s="23"/>
      <c r="R538" s="24"/>
      <c r="S538" s="20" t="str">
        <f aca="false">IF(OR(J538="",Q538=""),"",Q538-J538)</f>
        <v/>
      </c>
      <c r="T538" s="31"/>
      <c r="U538" s="32" t="str">
        <f aca="false">IF(B538="","","Yes")</f>
        <v/>
      </c>
    </row>
    <row r="539" customFormat="false" ht="25.5" hidden="false" customHeight="true" outlineLevel="0" collapsed="false">
      <c r="A539" s="15" t="str">
        <f aca="false">IF(B539="","","TP-"&amp;TEXT(ROW()-5,"0000"))</f>
        <v/>
      </c>
      <c r="B539" s="28"/>
      <c r="C539" s="29"/>
      <c r="D539" s="29"/>
      <c r="E539" s="27"/>
      <c r="F539" s="27"/>
      <c r="G539" s="27"/>
      <c r="H539" s="30"/>
      <c r="I539" s="23"/>
      <c r="J539" s="20" t="str">
        <f aca="false">IF(OR(B539="",H539="",I539=""),"",H539*I539)</f>
        <v/>
      </c>
      <c r="K539" s="30" t="n">
        <v>60</v>
      </c>
      <c r="L539" s="21" t="str">
        <f aca="false">IF(B539="","",B539+K539)</f>
        <v/>
      </c>
      <c r="M539" s="22" t="str">
        <f aca="true">IF(L539="","",L539-TODAY())</f>
        <v/>
      </c>
      <c r="N539" s="27"/>
      <c r="O539" s="24"/>
      <c r="P539" s="27"/>
      <c r="Q539" s="23"/>
      <c r="R539" s="24"/>
      <c r="S539" s="20" t="str">
        <f aca="false">IF(OR(J539="",Q539=""),"",Q539-J539)</f>
        <v/>
      </c>
      <c r="T539" s="31"/>
      <c r="U539" s="32" t="str">
        <f aca="false">IF(B539="","","Yes")</f>
        <v/>
      </c>
    </row>
    <row r="540" customFormat="false" ht="25.5" hidden="false" customHeight="true" outlineLevel="0" collapsed="false">
      <c r="A540" s="15" t="str">
        <f aca="false">IF(B540="","","TP-"&amp;TEXT(ROW()-5,"0000"))</f>
        <v/>
      </c>
      <c r="B540" s="28"/>
      <c r="C540" s="29"/>
      <c r="D540" s="29"/>
      <c r="E540" s="27"/>
      <c r="F540" s="27"/>
      <c r="G540" s="27"/>
      <c r="H540" s="30"/>
      <c r="I540" s="23"/>
      <c r="J540" s="20" t="str">
        <f aca="false">IF(OR(B540="",H540="",I540=""),"",H540*I540)</f>
        <v/>
      </c>
      <c r="K540" s="30" t="n">
        <v>60</v>
      </c>
      <c r="L540" s="21" t="str">
        <f aca="false">IF(B540="","",B540+K540)</f>
        <v/>
      </c>
      <c r="M540" s="22" t="str">
        <f aca="true">IF(L540="","",L540-TODAY())</f>
        <v/>
      </c>
      <c r="N540" s="27"/>
      <c r="O540" s="24"/>
      <c r="P540" s="27"/>
      <c r="Q540" s="23"/>
      <c r="R540" s="24"/>
      <c r="S540" s="20" t="str">
        <f aca="false">IF(OR(J540="",Q540=""),"",Q540-J540)</f>
        <v/>
      </c>
      <c r="T540" s="31"/>
      <c r="U540" s="32" t="str">
        <f aca="false">IF(B540="","","Yes")</f>
        <v/>
      </c>
    </row>
    <row r="541" customFormat="false" ht="25.5" hidden="false" customHeight="true" outlineLevel="0" collapsed="false">
      <c r="A541" s="15" t="str">
        <f aca="false">IF(B541="","","TP-"&amp;TEXT(ROW()-5,"0000"))</f>
        <v/>
      </c>
      <c r="B541" s="28"/>
      <c r="C541" s="29"/>
      <c r="D541" s="29"/>
      <c r="E541" s="27"/>
      <c r="F541" s="27"/>
      <c r="G541" s="27"/>
      <c r="H541" s="30"/>
      <c r="I541" s="23"/>
      <c r="J541" s="20" t="str">
        <f aca="false">IF(OR(B541="",H541="",I541=""),"",H541*I541)</f>
        <v/>
      </c>
      <c r="K541" s="30" t="n">
        <v>60</v>
      </c>
      <c r="L541" s="21" t="str">
        <f aca="false">IF(B541="","",B541+K541)</f>
        <v/>
      </c>
      <c r="M541" s="22" t="str">
        <f aca="true">IF(L541="","",L541-TODAY())</f>
        <v/>
      </c>
      <c r="N541" s="27"/>
      <c r="O541" s="24"/>
      <c r="P541" s="27"/>
      <c r="Q541" s="23"/>
      <c r="R541" s="24"/>
      <c r="S541" s="20" t="str">
        <f aca="false">IF(OR(J541="",Q541=""),"",Q541-J541)</f>
        <v/>
      </c>
      <c r="T541" s="31"/>
      <c r="U541" s="32" t="str">
        <f aca="false">IF(B541="","","Yes")</f>
        <v/>
      </c>
    </row>
    <row r="542" customFormat="false" ht="25.5" hidden="false" customHeight="true" outlineLevel="0" collapsed="false">
      <c r="A542" s="15" t="str">
        <f aca="false">IF(B542="","","TP-"&amp;TEXT(ROW()-5,"0000"))</f>
        <v/>
      </c>
      <c r="B542" s="28"/>
      <c r="C542" s="29"/>
      <c r="D542" s="29"/>
      <c r="E542" s="27"/>
      <c r="F542" s="27"/>
      <c r="G542" s="27"/>
      <c r="H542" s="30"/>
      <c r="I542" s="23"/>
      <c r="J542" s="20" t="str">
        <f aca="false">IF(OR(B542="",H542="",I542=""),"",H542*I542)</f>
        <v/>
      </c>
      <c r="K542" s="30" t="n">
        <v>60</v>
      </c>
      <c r="L542" s="21" t="str">
        <f aca="false">IF(B542="","",B542+K542)</f>
        <v/>
      </c>
      <c r="M542" s="22" t="str">
        <f aca="true">IF(L542="","",L542-TODAY())</f>
        <v/>
      </c>
      <c r="N542" s="27"/>
      <c r="O542" s="24"/>
      <c r="P542" s="27"/>
      <c r="Q542" s="23"/>
      <c r="R542" s="24"/>
      <c r="S542" s="20" t="str">
        <f aca="false">IF(OR(J542="",Q542=""),"",Q542-J542)</f>
        <v/>
      </c>
      <c r="T542" s="31"/>
      <c r="U542" s="32" t="str">
        <f aca="false">IF(B542="","","Yes")</f>
        <v/>
      </c>
    </row>
    <row r="543" customFormat="false" ht="25.5" hidden="false" customHeight="true" outlineLevel="0" collapsed="false">
      <c r="A543" s="15" t="str">
        <f aca="false">IF(B543="","","TP-"&amp;TEXT(ROW()-5,"0000"))</f>
        <v/>
      </c>
      <c r="B543" s="28"/>
      <c r="C543" s="29"/>
      <c r="D543" s="29"/>
      <c r="E543" s="27"/>
      <c r="F543" s="27"/>
      <c r="G543" s="27"/>
      <c r="H543" s="30"/>
      <c r="I543" s="23"/>
      <c r="J543" s="20" t="str">
        <f aca="false">IF(OR(B543="",H543="",I543=""),"",H543*I543)</f>
        <v/>
      </c>
      <c r="K543" s="30" t="n">
        <v>60</v>
      </c>
      <c r="L543" s="21" t="str">
        <f aca="false">IF(B543="","",B543+K543)</f>
        <v/>
      </c>
      <c r="M543" s="22" t="str">
        <f aca="true">IF(L543="","",L543-TODAY())</f>
        <v/>
      </c>
      <c r="N543" s="27"/>
      <c r="O543" s="24"/>
      <c r="P543" s="27"/>
      <c r="Q543" s="23"/>
      <c r="R543" s="24"/>
      <c r="S543" s="20" t="str">
        <f aca="false">IF(OR(J543="",Q543=""),"",Q543-J543)</f>
        <v/>
      </c>
      <c r="T543" s="31"/>
      <c r="U543" s="32" t="str">
        <f aca="false">IF(B543="","","Yes")</f>
        <v/>
      </c>
    </row>
    <row r="544" customFormat="false" ht="25.5" hidden="false" customHeight="true" outlineLevel="0" collapsed="false">
      <c r="A544" s="15" t="str">
        <f aca="false">IF(B544="","","TP-"&amp;TEXT(ROW()-5,"0000"))</f>
        <v/>
      </c>
      <c r="B544" s="28"/>
      <c r="C544" s="29"/>
      <c r="D544" s="29"/>
      <c r="E544" s="27"/>
      <c r="F544" s="27"/>
      <c r="G544" s="27"/>
      <c r="H544" s="30"/>
      <c r="I544" s="23"/>
      <c r="J544" s="20" t="str">
        <f aca="false">IF(OR(B544="",H544="",I544=""),"",H544*I544)</f>
        <v/>
      </c>
      <c r="K544" s="30" t="n">
        <v>60</v>
      </c>
      <c r="L544" s="21" t="str">
        <f aca="false">IF(B544="","",B544+K544)</f>
        <v/>
      </c>
      <c r="M544" s="22" t="str">
        <f aca="true">IF(L544="","",L544-TODAY())</f>
        <v/>
      </c>
      <c r="N544" s="27"/>
      <c r="O544" s="24"/>
      <c r="P544" s="27"/>
      <c r="Q544" s="23"/>
      <c r="R544" s="24"/>
      <c r="S544" s="20" t="str">
        <f aca="false">IF(OR(J544="",Q544=""),"",Q544-J544)</f>
        <v/>
      </c>
      <c r="T544" s="31"/>
      <c r="U544" s="32" t="str">
        <f aca="false">IF(B544="","","Yes")</f>
        <v/>
      </c>
    </row>
    <row r="545" customFormat="false" ht="25.5" hidden="false" customHeight="true" outlineLevel="0" collapsed="false">
      <c r="A545" s="15" t="str">
        <f aca="false">IF(B545="","","TP-"&amp;TEXT(ROW()-5,"0000"))</f>
        <v/>
      </c>
      <c r="B545" s="28"/>
      <c r="C545" s="29"/>
      <c r="D545" s="29"/>
      <c r="E545" s="27"/>
      <c r="F545" s="27"/>
      <c r="G545" s="27"/>
      <c r="H545" s="30"/>
      <c r="I545" s="23"/>
      <c r="J545" s="20" t="str">
        <f aca="false">IF(OR(B545="",H545="",I545=""),"",H545*I545)</f>
        <v/>
      </c>
      <c r="K545" s="30" t="n">
        <v>60</v>
      </c>
      <c r="L545" s="21" t="str">
        <f aca="false">IF(B545="","",B545+K545)</f>
        <v/>
      </c>
      <c r="M545" s="22" t="str">
        <f aca="true">IF(L545="","",L545-TODAY())</f>
        <v/>
      </c>
      <c r="N545" s="27"/>
      <c r="O545" s="24"/>
      <c r="P545" s="27"/>
      <c r="Q545" s="23"/>
      <c r="R545" s="24"/>
      <c r="S545" s="20" t="str">
        <f aca="false">IF(OR(J545="",Q545=""),"",Q545-J545)</f>
        <v/>
      </c>
      <c r="T545" s="31"/>
      <c r="U545" s="32" t="str">
        <f aca="false">IF(B545="","","Yes")</f>
        <v/>
      </c>
    </row>
    <row r="546" customFormat="false" ht="25.5" hidden="false" customHeight="true" outlineLevel="0" collapsed="false">
      <c r="A546" s="15" t="str">
        <f aca="false">IF(B546="","","TP-"&amp;TEXT(ROW()-5,"0000"))</f>
        <v/>
      </c>
      <c r="B546" s="28"/>
      <c r="C546" s="29"/>
      <c r="D546" s="29"/>
      <c r="E546" s="27"/>
      <c r="F546" s="27"/>
      <c r="G546" s="27"/>
      <c r="H546" s="30"/>
      <c r="I546" s="23"/>
      <c r="J546" s="20" t="str">
        <f aca="false">IF(OR(B546="",H546="",I546=""),"",H546*I546)</f>
        <v/>
      </c>
      <c r="K546" s="30" t="n">
        <v>60</v>
      </c>
      <c r="L546" s="21" t="str">
        <f aca="false">IF(B546="","",B546+K546)</f>
        <v/>
      </c>
      <c r="M546" s="22" t="str">
        <f aca="true">IF(L546="","",L546-TODAY())</f>
        <v/>
      </c>
      <c r="N546" s="27"/>
      <c r="O546" s="24"/>
      <c r="P546" s="27"/>
      <c r="Q546" s="23"/>
      <c r="R546" s="24"/>
      <c r="S546" s="20" t="str">
        <f aca="false">IF(OR(J546="",Q546=""),"",Q546-J546)</f>
        <v/>
      </c>
      <c r="T546" s="31"/>
      <c r="U546" s="32" t="str">
        <f aca="false">IF(B546="","","Yes")</f>
        <v/>
      </c>
    </row>
    <row r="547" customFormat="false" ht="25.5" hidden="false" customHeight="true" outlineLevel="0" collapsed="false">
      <c r="A547" s="15" t="str">
        <f aca="false">IF(B547="","","TP-"&amp;TEXT(ROW()-5,"0000"))</f>
        <v/>
      </c>
      <c r="B547" s="28"/>
      <c r="C547" s="29"/>
      <c r="D547" s="29"/>
      <c r="E547" s="27"/>
      <c r="F547" s="27"/>
      <c r="G547" s="27"/>
      <c r="H547" s="30"/>
      <c r="I547" s="23"/>
      <c r="J547" s="20" t="str">
        <f aca="false">IF(OR(B547="",H547="",I547=""),"",H547*I547)</f>
        <v/>
      </c>
      <c r="K547" s="30" t="n">
        <v>60</v>
      </c>
      <c r="L547" s="21" t="str">
        <f aca="false">IF(B547="","",B547+K547)</f>
        <v/>
      </c>
      <c r="M547" s="22" t="str">
        <f aca="true">IF(L547="","",L547-TODAY())</f>
        <v/>
      </c>
      <c r="N547" s="27"/>
      <c r="O547" s="24"/>
      <c r="P547" s="27"/>
      <c r="Q547" s="23"/>
      <c r="R547" s="24"/>
      <c r="S547" s="20" t="str">
        <f aca="false">IF(OR(J547="",Q547=""),"",Q547-J547)</f>
        <v/>
      </c>
      <c r="T547" s="31"/>
      <c r="U547" s="32" t="str">
        <f aca="false">IF(B547="","","Yes")</f>
        <v/>
      </c>
    </row>
    <row r="548" customFormat="false" ht="25.5" hidden="false" customHeight="true" outlineLevel="0" collapsed="false">
      <c r="A548" s="15" t="str">
        <f aca="false">IF(B548="","","TP-"&amp;TEXT(ROW()-5,"0000"))</f>
        <v/>
      </c>
      <c r="B548" s="28"/>
      <c r="C548" s="29"/>
      <c r="D548" s="29"/>
      <c r="E548" s="27"/>
      <c r="F548" s="27"/>
      <c r="G548" s="27"/>
      <c r="H548" s="30"/>
      <c r="I548" s="23"/>
      <c r="J548" s="20" t="str">
        <f aca="false">IF(OR(B548="",H548="",I548=""),"",H548*I548)</f>
        <v/>
      </c>
      <c r="K548" s="30" t="n">
        <v>60</v>
      </c>
      <c r="L548" s="21" t="str">
        <f aca="false">IF(B548="","",B548+K548)</f>
        <v/>
      </c>
      <c r="M548" s="22" t="str">
        <f aca="true">IF(L548="","",L548-TODAY())</f>
        <v/>
      </c>
      <c r="N548" s="27"/>
      <c r="O548" s="24"/>
      <c r="P548" s="27"/>
      <c r="Q548" s="23"/>
      <c r="R548" s="24"/>
      <c r="S548" s="20" t="str">
        <f aca="false">IF(OR(J548="",Q548=""),"",Q548-J548)</f>
        <v/>
      </c>
      <c r="T548" s="31"/>
      <c r="U548" s="32" t="str">
        <f aca="false">IF(B548="","","Yes")</f>
        <v/>
      </c>
    </row>
    <row r="549" customFormat="false" ht="25.5" hidden="false" customHeight="true" outlineLevel="0" collapsed="false">
      <c r="A549" s="15" t="str">
        <f aca="false">IF(B549="","","TP-"&amp;TEXT(ROW()-5,"0000"))</f>
        <v/>
      </c>
      <c r="B549" s="28"/>
      <c r="C549" s="29"/>
      <c r="D549" s="29"/>
      <c r="E549" s="27"/>
      <c r="F549" s="27"/>
      <c r="G549" s="27"/>
      <c r="H549" s="30"/>
      <c r="I549" s="23"/>
      <c r="J549" s="20" t="str">
        <f aca="false">IF(OR(B549="",H549="",I549=""),"",H549*I549)</f>
        <v/>
      </c>
      <c r="K549" s="30" t="n">
        <v>60</v>
      </c>
      <c r="L549" s="21" t="str">
        <f aca="false">IF(B549="","",B549+K549)</f>
        <v/>
      </c>
      <c r="M549" s="22" t="str">
        <f aca="true">IF(L549="","",L549-TODAY())</f>
        <v/>
      </c>
      <c r="N549" s="27"/>
      <c r="O549" s="24"/>
      <c r="P549" s="27"/>
      <c r="Q549" s="23"/>
      <c r="R549" s="24"/>
      <c r="S549" s="20" t="str">
        <f aca="false">IF(OR(J549="",Q549=""),"",Q549-J549)</f>
        <v/>
      </c>
      <c r="T549" s="31"/>
      <c r="U549" s="32" t="str">
        <f aca="false">IF(B549="","","Yes")</f>
        <v/>
      </c>
    </row>
    <row r="550" customFormat="false" ht="25.5" hidden="false" customHeight="true" outlineLevel="0" collapsed="false">
      <c r="A550" s="15" t="str">
        <f aca="false">IF(B550="","","TP-"&amp;TEXT(ROW()-5,"0000"))</f>
        <v/>
      </c>
      <c r="B550" s="28"/>
      <c r="C550" s="29"/>
      <c r="D550" s="29"/>
      <c r="E550" s="27"/>
      <c r="F550" s="27"/>
      <c r="G550" s="27"/>
      <c r="H550" s="30"/>
      <c r="I550" s="23"/>
      <c r="J550" s="20" t="str">
        <f aca="false">IF(OR(B550="",H550="",I550=""),"",H550*I550)</f>
        <v/>
      </c>
      <c r="K550" s="30" t="n">
        <v>60</v>
      </c>
      <c r="L550" s="21" t="str">
        <f aca="false">IF(B550="","",B550+K550)</f>
        <v/>
      </c>
      <c r="M550" s="22" t="str">
        <f aca="true">IF(L550="","",L550-TODAY())</f>
        <v/>
      </c>
      <c r="N550" s="27"/>
      <c r="O550" s="24"/>
      <c r="P550" s="27"/>
      <c r="Q550" s="23"/>
      <c r="R550" s="24"/>
      <c r="S550" s="20" t="str">
        <f aca="false">IF(OR(J550="",Q550=""),"",Q550-J550)</f>
        <v/>
      </c>
      <c r="T550" s="31"/>
      <c r="U550" s="32" t="str">
        <f aca="false">IF(B550="","","Yes")</f>
        <v/>
      </c>
    </row>
    <row r="551" customFormat="false" ht="25.5" hidden="false" customHeight="true" outlineLevel="0" collapsed="false">
      <c r="A551" s="15" t="str">
        <f aca="false">IF(B551="","","TP-"&amp;TEXT(ROW()-5,"0000"))</f>
        <v/>
      </c>
      <c r="B551" s="28"/>
      <c r="C551" s="29"/>
      <c r="D551" s="29"/>
      <c r="E551" s="27"/>
      <c r="F551" s="27"/>
      <c r="G551" s="27"/>
      <c r="H551" s="30"/>
      <c r="I551" s="23"/>
      <c r="J551" s="20" t="str">
        <f aca="false">IF(OR(B551="",H551="",I551=""),"",H551*I551)</f>
        <v/>
      </c>
      <c r="K551" s="30" t="n">
        <v>60</v>
      </c>
      <c r="L551" s="21" t="str">
        <f aca="false">IF(B551="","",B551+K551)</f>
        <v/>
      </c>
      <c r="M551" s="22" t="str">
        <f aca="true">IF(L551="","",L551-TODAY())</f>
        <v/>
      </c>
      <c r="N551" s="27"/>
      <c r="O551" s="24"/>
      <c r="P551" s="27"/>
      <c r="Q551" s="23"/>
      <c r="R551" s="24"/>
      <c r="S551" s="20" t="str">
        <f aca="false">IF(OR(J551="",Q551=""),"",Q551-J551)</f>
        <v/>
      </c>
      <c r="T551" s="31"/>
      <c r="U551" s="32" t="str">
        <f aca="false">IF(B551="","","Yes")</f>
        <v/>
      </c>
    </row>
    <row r="552" customFormat="false" ht="25.5" hidden="false" customHeight="true" outlineLevel="0" collapsed="false">
      <c r="A552" s="15" t="str">
        <f aca="false">IF(B552="","","TP-"&amp;TEXT(ROW()-5,"0000"))</f>
        <v/>
      </c>
      <c r="B552" s="28"/>
      <c r="C552" s="29"/>
      <c r="D552" s="29"/>
      <c r="E552" s="27"/>
      <c r="F552" s="27"/>
      <c r="G552" s="27"/>
      <c r="H552" s="30"/>
      <c r="I552" s="23"/>
      <c r="J552" s="20" t="str">
        <f aca="false">IF(OR(B552="",H552="",I552=""),"",H552*I552)</f>
        <v/>
      </c>
      <c r="K552" s="30" t="n">
        <v>60</v>
      </c>
      <c r="L552" s="21" t="str">
        <f aca="false">IF(B552="","",B552+K552)</f>
        <v/>
      </c>
      <c r="M552" s="22" t="str">
        <f aca="true">IF(L552="","",L552-TODAY())</f>
        <v/>
      </c>
      <c r="N552" s="27"/>
      <c r="O552" s="24"/>
      <c r="P552" s="27"/>
      <c r="Q552" s="23"/>
      <c r="R552" s="24"/>
      <c r="S552" s="20" t="str">
        <f aca="false">IF(OR(J552="",Q552=""),"",Q552-J552)</f>
        <v/>
      </c>
      <c r="T552" s="31"/>
      <c r="U552" s="32" t="str">
        <f aca="false">IF(B552="","","Yes")</f>
        <v/>
      </c>
    </row>
    <row r="553" customFormat="false" ht="25.5" hidden="false" customHeight="true" outlineLevel="0" collapsed="false">
      <c r="A553" s="15" t="str">
        <f aca="false">IF(B553="","","TP-"&amp;TEXT(ROW()-5,"0000"))</f>
        <v/>
      </c>
      <c r="B553" s="28"/>
      <c r="C553" s="29"/>
      <c r="D553" s="29"/>
      <c r="E553" s="27"/>
      <c r="F553" s="27"/>
      <c r="G553" s="27"/>
      <c r="H553" s="30"/>
      <c r="I553" s="23"/>
      <c r="J553" s="20" t="str">
        <f aca="false">IF(OR(B553="",H553="",I553=""),"",H553*I553)</f>
        <v/>
      </c>
      <c r="K553" s="30" t="n">
        <v>60</v>
      </c>
      <c r="L553" s="21" t="str">
        <f aca="false">IF(B553="","",B553+K553)</f>
        <v/>
      </c>
      <c r="M553" s="22" t="str">
        <f aca="true">IF(L553="","",L553-TODAY())</f>
        <v/>
      </c>
      <c r="N553" s="27"/>
      <c r="O553" s="24"/>
      <c r="P553" s="27"/>
      <c r="Q553" s="23"/>
      <c r="R553" s="24"/>
      <c r="S553" s="20" t="str">
        <f aca="false">IF(OR(J553="",Q553=""),"",Q553-J553)</f>
        <v/>
      </c>
      <c r="T553" s="31"/>
      <c r="U553" s="32" t="str">
        <f aca="false">IF(B553="","","Yes")</f>
        <v/>
      </c>
    </row>
    <row r="554" customFormat="false" ht="25.5" hidden="false" customHeight="true" outlineLevel="0" collapsed="false">
      <c r="A554" s="15" t="str">
        <f aca="false">IF(B554="","","TP-"&amp;TEXT(ROW()-5,"0000"))</f>
        <v/>
      </c>
      <c r="B554" s="28"/>
      <c r="C554" s="29"/>
      <c r="D554" s="29"/>
      <c r="E554" s="27"/>
      <c r="F554" s="27"/>
      <c r="G554" s="27"/>
      <c r="H554" s="30"/>
      <c r="I554" s="23"/>
      <c r="J554" s="20" t="str">
        <f aca="false">IF(OR(B554="",H554="",I554=""),"",H554*I554)</f>
        <v/>
      </c>
      <c r="K554" s="30" t="n">
        <v>60</v>
      </c>
      <c r="L554" s="21" t="str">
        <f aca="false">IF(B554="","",B554+K554)</f>
        <v/>
      </c>
      <c r="M554" s="22" t="str">
        <f aca="true">IF(L554="","",L554-TODAY())</f>
        <v/>
      </c>
      <c r="N554" s="27"/>
      <c r="O554" s="24"/>
      <c r="P554" s="27"/>
      <c r="Q554" s="23"/>
      <c r="R554" s="24"/>
      <c r="S554" s="20" t="str">
        <f aca="false">IF(OR(J554="",Q554=""),"",Q554-J554)</f>
        <v/>
      </c>
      <c r="T554" s="31"/>
      <c r="U554" s="32" t="str">
        <f aca="false">IF(B554="","","Yes")</f>
        <v/>
      </c>
    </row>
    <row r="555" customFormat="false" ht="25.5" hidden="false" customHeight="true" outlineLevel="0" collapsed="false">
      <c r="A555" s="15" t="str">
        <f aca="false">IF(B555="","","TP-"&amp;TEXT(ROW()-5,"0000"))</f>
        <v/>
      </c>
      <c r="B555" s="28"/>
      <c r="C555" s="29"/>
      <c r="D555" s="29"/>
      <c r="E555" s="27"/>
      <c r="F555" s="27"/>
      <c r="G555" s="27"/>
      <c r="H555" s="30"/>
      <c r="I555" s="23"/>
      <c r="J555" s="20" t="str">
        <f aca="false">IF(OR(B555="",H555="",I555=""),"",H555*I555)</f>
        <v/>
      </c>
      <c r="K555" s="30" t="n">
        <v>60</v>
      </c>
      <c r="L555" s="21" t="str">
        <f aca="false">IF(B555="","",B555+K555)</f>
        <v/>
      </c>
      <c r="M555" s="22" t="str">
        <f aca="true">IF(L555="","",L555-TODAY())</f>
        <v/>
      </c>
      <c r="N555" s="27"/>
      <c r="O555" s="24"/>
      <c r="P555" s="27"/>
      <c r="Q555" s="23"/>
      <c r="R555" s="24"/>
      <c r="S555" s="20" t="str">
        <f aca="false">IF(OR(J555="",Q555=""),"",Q555-J555)</f>
        <v/>
      </c>
      <c r="T555" s="31"/>
      <c r="U555" s="32" t="str">
        <f aca="false">IF(B555="","","Yes")</f>
        <v/>
      </c>
    </row>
    <row r="556" customFormat="false" ht="25.5" hidden="false" customHeight="true" outlineLevel="0" collapsed="false">
      <c r="A556" s="15" t="str">
        <f aca="false">IF(B556="","","TP-"&amp;TEXT(ROW()-5,"0000"))</f>
        <v/>
      </c>
      <c r="B556" s="28"/>
      <c r="C556" s="29"/>
      <c r="D556" s="29"/>
      <c r="E556" s="27"/>
      <c r="F556" s="27"/>
      <c r="G556" s="27"/>
      <c r="H556" s="30"/>
      <c r="I556" s="23"/>
      <c r="J556" s="20" t="str">
        <f aca="false">IF(OR(B556="",H556="",I556=""),"",H556*I556)</f>
        <v/>
      </c>
      <c r="K556" s="30" t="n">
        <v>60</v>
      </c>
      <c r="L556" s="21" t="str">
        <f aca="false">IF(B556="","",B556+K556)</f>
        <v/>
      </c>
      <c r="M556" s="22" t="str">
        <f aca="true">IF(L556="","",L556-TODAY())</f>
        <v/>
      </c>
      <c r="N556" s="27"/>
      <c r="O556" s="24"/>
      <c r="P556" s="27"/>
      <c r="Q556" s="23"/>
      <c r="R556" s="24"/>
      <c r="S556" s="20" t="str">
        <f aca="false">IF(OR(J556="",Q556=""),"",Q556-J556)</f>
        <v/>
      </c>
      <c r="T556" s="31"/>
      <c r="U556" s="32" t="str">
        <f aca="false">IF(B556="","","Yes")</f>
        <v/>
      </c>
    </row>
    <row r="557" customFormat="false" ht="25.5" hidden="false" customHeight="true" outlineLevel="0" collapsed="false">
      <c r="A557" s="15" t="str">
        <f aca="false">IF(B557="","","TP-"&amp;TEXT(ROW()-5,"0000"))</f>
        <v/>
      </c>
      <c r="B557" s="28"/>
      <c r="C557" s="29"/>
      <c r="D557" s="29"/>
      <c r="E557" s="27"/>
      <c r="F557" s="27"/>
      <c r="G557" s="27"/>
      <c r="H557" s="30"/>
      <c r="I557" s="23"/>
      <c r="J557" s="20" t="str">
        <f aca="false">IF(OR(B557="",H557="",I557=""),"",H557*I557)</f>
        <v/>
      </c>
      <c r="K557" s="30" t="n">
        <v>60</v>
      </c>
      <c r="L557" s="21" t="str">
        <f aca="false">IF(B557="","",B557+K557)</f>
        <v/>
      </c>
      <c r="M557" s="22" t="str">
        <f aca="true">IF(L557="","",L557-TODAY())</f>
        <v/>
      </c>
      <c r="N557" s="27"/>
      <c r="O557" s="24"/>
      <c r="P557" s="27"/>
      <c r="Q557" s="23"/>
      <c r="R557" s="24"/>
      <c r="S557" s="20" t="str">
        <f aca="false">IF(OR(J557="",Q557=""),"",Q557-J557)</f>
        <v/>
      </c>
      <c r="T557" s="31"/>
      <c r="U557" s="32" t="str">
        <f aca="false">IF(B557="","","Yes")</f>
        <v/>
      </c>
    </row>
    <row r="558" customFormat="false" ht="25.5" hidden="false" customHeight="true" outlineLevel="0" collapsed="false">
      <c r="A558" s="15" t="str">
        <f aca="false">IF(B558="","","TP-"&amp;TEXT(ROW()-5,"0000"))</f>
        <v/>
      </c>
      <c r="B558" s="28"/>
      <c r="C558" s="29"/>
      <c r="D558" s="29"/>
      <c r="E558" s="27"/>
      <c r="F558" s="27"/>
      <c r="G558" s="27"/>
      <c r="H558" s="30"/>
      <c r="I558" s="23"/>
      <c r="J558" s="20" t="str">
        <f aca="false">IF(OR(B558="",H558="",I558=""),"",H558*I558)</f>
        <v/>
      </c>
      <c r="K558" s="30" t="n">
        <v>60</v>
      </c>
      <c r="L558" s="21" t="str">
        <f aca="false">IF(B558="","",B558+K558)</f>
        <v/>
      </c>
      <c r="M558" s="22" t="str">
        <f aca="true">IF(L558="","",L558-TODAY())</f>
        <v/>
      </c>
      <c r="N558" s="27"/>
      <c r="O558" s="24"/>
      <c r="P558" s="27"/>
      <c r="Q558" s="23"/>
      <c r="R558" s="24"/>
      <c r="S558" s="20" t="str">
        <f aca="false">IF(OR(J558="",Q558=""),"",Q558-J558)</f>
        <v/>
      </c>
      <c r="T558" s="31"/>
      <c r="U558" s="32" t="str">
        <f aca="false">IF(B558="","","Yes")</f>
        <v/>
      </c>
    </row>
    <row r="559" customFormat="false" ht="25.5" hidden="false" customHeight="true" outlineLevel="0" collapsed="false">
      <c r="A559" s="15" t="str">
        <f aca="false">IF(B559="","","TP-"&amp;TEXT(ROW()-5,"0000"))</f>
        <v/>
      </c>
      <c r="B559" s="28"/>
      <c r="C559" s="29"/>
      <c r="D559" s="29"/>
      <c r="E559" s="27"/>
      <c r="F559" s="27"/>
      <c r="G559" s="27"/>
      <c r="H559" s="30"/>
      <c r="I559" s="23"/>
      <c r="J559" s="20" t="str">
        <f aca="false">IF(OR(B559="",H559="",I559=""),"",H559*I559)</f>
        <v/>
      </c>
      <c r="K559" s="30" t="n">
        <v>60</v>
      </c>
      <c r="L559" s="21" t="str">
        <f aca="false">IF(B559="","",B559+K559)</f>
        <v/>
      </c>
      <c r="M559" s="22" t="str">
        <f aca="true">IF(L559="","",L559-TODAY())</f>
        <v/>
      </c>
      <c r="N559" s="27"/>
      <c r="O559" s="24"/>
      <c r="P559" s="27"/>
      <c r="Q559" s="23"/>
      <c r="R559" s="24"/>
      <c r="S559" s="20" t="str">
        <f aca="false">IF(OR(J559="",Q559=""),"",Q559-J559)</f>
        <v/>
      </c>
      <c r="T559" s="31"/>
      <c r="U559" s="32" t="str">
        <f aca="false">IF(B559="","","Yes")</f>
        <v/>
      </c>
    </row>
    <row r="560" customFormat="false" ht="25.5" hidden="false" customHeight="true" outlineLevel="0" collapsed="false">
      <c r="A560" s="15" t="str">
        <f aca="false">IF(B560="","","TP-"&amp;TEXT(ROW()-5,"0000"))</f>
        <v/>
      </c>
      <c r="B560" s="28"/>
      <c r="C560" s="29"/>
      <c r="D560" s="29"/>
      <c r="E560" s="27"/>
      <c r="F560" s="27"/>
      <c r="G560" s="27"/>
      <c r="H560" s="30"/>
      <c r="I560" s="23"/>
      <c r="J560" s="20" t="str">
        <f aca="false">IF(OR(B560="",H560="",I560=""),"",H560*I560)</f>
        <v/>
      </c>
      <c r="K560" s="30" t="n">
        <v>60</v>
      </c>
      <c r="L560" s="21" t="str">
        <f aca="false">IF(B560="","",B560+K560)</f>
        <v/>
      </c>
      <c r="M560" s="22" t="str">
        <f aca="true">IF(L560="","",L560-TODAY())</f>
        <v/>
      </c>
      <c r="N560" s="27"/>
      <c r="O560" s="24"/>
      <c r="P560" s="27"/>
      <c r="Q560" s="23"/>
      <c r="R560" s="24"/>
      <c r="S560" s="20" t="str">
        <f aca="false">IF(OR(J560="",Q560=""),"",Q560-J560)</f>
        <v/>
      </c>
      <c r="T560" s="31"/>
      <c r="U560" s="32" t="str">
        <f aca="false">IF(B560="","","Yes")</f>
        <v/>
      </c>
    </row>
    <row r="561" customFormat="false" ht="25.5" hidden="false" customHeight="true" outlineLevel="0" collapsed="false">
      <c r="A561" s="15" t="str">
        <f aca="false">IF(B561="","","TP-"&amp;TEXT(ROW()-5,"0000"))</f>
        <v/>
      </c>
      <c r="B561" s="28"/>
      <c r="C561" s="29"/>
      <c r="D561" s="29"/>
      <c r="E561" s="27"/>
      <c r="F561" s="27"/>
      <c r="G561" s="27"/>
      <c r="H561" s="30"/>
      <c r="I561" s="23"/>
      <c r="J561" s="20" t="str">
        <f aca="false">IF(OR(B561="",H561="",I561=""),"",H561*I561)</f>
        <v/>
      </c>
      <c r="K561" s="30" t="n">
        <v>60</v>
      </c>
      <c r="L561" s="21" t="str">
        <f aca="false">IF(B561="","",B561+K561)</f>
        <v/>
      </c>
      <c r="M561" s="22" t="str">
        <f aca="true">IF(L561="","",L561-TODAY())</f>
        <v/>
      </c>
      <c r="N561" s="27"/>
      <c r="O561" s="24"/>
      <c r="P561" s="27"/>
      <c r="Q561" s="23"/>
      <c r="R561" s="24"/>
      <c r="S561" s="20" t="str">
        <f aca="false">IF(OR(J561="",Q561=""),"",Q561-J561)</f>
        <v/>
      </c>
      <c r="T561" s="31"/>
      <c r="U561" s="32" t="str">
        <f aca="false">IF(B561="","","Yes")</f>
        <v/>
      </c>
    </row>
    <row r="562" customFormat="false" ht="25.5" hidden="false" customHeight="true" outlineLevel="0" collapsed="false">
      <c r="A562" s="15" t="str">
        <f aca="false">IF(B562="","","TP-"&amp;TEXT(ROW()-5,"0000"))</f>
        <v/>
      </c>
      <c r="B562" s="28"/>
      <c r="C562" s="29"/>
      <c r="D562" s="29"/>
      <c r="E562" s="27"/>
      <c r="F562" s="27"/>
      <c r="G562" s="27"/>
      <c r="H562" s="30"/>
      <c r="I562" s="23"/>
      <c r="J562" s="20" t="str">
        <f aca="false">IF(OR(B562="",H562="",I562=""),"",H562*I562)</f>
        <v/>
      </c>
      <c r="K562" s="30" t="n">
        <v>60</v>
      </c>
      <c r="L562" s="21" t="str">
        <f aca="false">IF(B562="","",B562+K562)</f>
        <v/>
      </c>
      <c r="M562" s="22" t="str">
        <f aca="true">IF(L562="","",L562-TODAY())</f>
        <v/>
      </c>
      <c r="N562" s="27"/>
      <c r="O562" s="24"/>
      <c r="P562" s="27"/>
      <c r="Q562" s="23"/>
      <c r="R562" s="24"/>
      <c r="S562" s="20" t="str">
        <f aca="false">IF(OR(J562="",Q562=""),"",Q562-J562)</f>
        <v/>
      </c>
      <c r="T562" s="31"/>
      <c r="U562" s="32" t="str">
        <f aca="false">IF(B562="","","Yes")</f>
        <v/>
      </c>
    </row>
    <row r="563" customFormat="false" ht="25.5" hidden="false" customHeight="true" outlineLevel="0" collapsed="false">
      <c r="A563" s="15" t="str">
        <f aca="false">IF(B563="","","TP-"&amp;TEXT(ROW()-5,"0000"))</f>
        <v/>
      </c>
      <c r="B563" s="28"/>
      <c r="C563" s="29"/>
      <c r="D563" s="29"/>
      <c r="E563" s="27"/>
      <c r="F563" s="27"/>
      <c r="G563" s="27"/>
      <c r="H563" s="30"/>
      <c r="I563" s="23"/>
      <c r="J563" s="20" t="str">
        <f aca="false">IF(OR(B563="",H563="",I563=""),"",H563*I563)</f>
        <v/>
      </c>
      <c r="K563" s="30" t="n">
        <v>60</v>
      </c>
      <c r="L563" s="21" t="str">
        <f aca="false">IF(B563="","",B563+K563)</f>
        <v/>
      </c>
      <c r="M563" s="22" t="str">
        <f aca="true">IF(L563="","",L563-TODAY())</f>
        <v/>
      </c>
      <c r="N563" s="27"/>
      <c r="O563" s="24"/>
      <c r="P563" s="27"/>
      <c r="Q563" s="23"/>
      <c r="R563" s="24"/>
      <c r="S563" s="20" t="str">
        <f aca="false">IF(OR(J563="",Q563=""),"",Q563-J563)</f>
        <v/>
      </c>
      <c r="T563" s="31"/>
      <c r="U563" s="32" t="str">
        <f aca="false">IF(B563="","","Yes")</f>
        <v/>
      </c>
    </row>
    <row r="564" customFormat="false" ht="25.5" hidden="false" customHeight="true" outlineLevel="0" collapsed="false">
      <c r="A564" s="15" t="str">
        <f aca="false">IF(B564="","","TP-"&amp;TEXT(ROW()-5,"0000"))</f>
        <v/>
      </c>
      <c r="B564" s="28"/>
      <c r="C564" s="29"/>
      <c r="D564" s="29"/>
      <c r="E564" s="27"/>
      <c r="F564" s="27"/>
      <c r="G564" s="27"/>
      <c r="H564" s="30"/>
      <c r="I564" s="23"/>
      <c r="J564" s="20" t="str">
        <f aca="false">IF(OR(B564="",H564="",I564=""),"",H564*I564)</f>
        <v/>
      </c>
      <c r="K564" s="30" t="n">
        <v>60</v>
      </c>
      <c r="L564" s="21" t="str">
        <f aca="false">IF(B564="","",B564+K564)</f>
        <v/>
      </c>
      <c r="M564" s="22" t="str">
        <f aca="true">IF(L564="","",L564-TODAY())</f>
        <v/>
      </c>
      <c r="N564" s="27"/>
      <c r="O564" s="24"/>
      <c r="P564" s="27"/>
      <c r="Q564" s="23"/>
      <c r="R564" s="24"/>
      <c r="S564" s="20" t="str">
        <f aca="false">IF(OR(J564="",Q564=""),"",Q564-J564)</f>
        <v/>
      </c>
      <c r="T564" s="31"/>
      <c r="U564" s="32" t="str">
        <f aca="false">IF(B564="","","Yes")</f>
        <v/>
      </c>
    </row>
    <row r="565" customFormat="false" ht="25.5" hidden="false" customHeight="true" outlineLevel="0" collapsed="false">
      <c r="A565" s="15" t="str">
        <f aca="false">IF(B565="","","TP-"&amp;TEXT(ROW()-5,"0000"))</f>
        <v/>
      </c>
      <c r="B565" s="28"/>
      <c r="C565" s="29"/>
      <c r="D565" s="29"/>
      <c r="E565" s="27"/>
      <c r="F565" s="27"/>
      <c r="G565" s="27"/>
      <c r="H565" s="30"/>
      <c r="I565" s="23"/>
      <c r="J565" s="20" t="str">
        <f aca="false">IF(OR(B565="",H565="",I565=""),"",H565*I565)</f>
        <v/>
      </c>
      <c r="K565" s="30" t="n">
        <v>60</v>
      </c>
      <c r="L565" s="21" t="str">
        <f aca="false">IF(B565="","",B565+K565)</f>
        <v/>
      </c>
      <c r="M565" s="22" t="str">
        <f aca="true">IF(L565="","",L565-TODAY())</f>
        <v/>
      </c>
      <c r="N565" s="27"/>
      <c r="O565" s="24"/>
      <c r="P565" s="27"/>
      <c r="Q565" s="23"/>
      <c r="R565" s="24"/>
      <c r="S565" s="20" t="str">
        <f aca="false">IF(OR(J565="",Q565=""),"",Q565-J565)</f>
        <v/>
      </c>
      <c r="T565" s="31"/>
      <c r="U565" s="32" t="str">
        <f aca="false">IF(B565="","","Yes")</f>
        <v/>
      </c>
    </row>
    <row r="566" customFormat="false" ht="25.5" hidden="false" customHeight="true" outlineLevel="0" collapsed="false">
      <c r="A566" s="15" t="str">
        <f aca="false">IF(B566="","","TP-"&amp;TEXT(ROW()-5,"0000"))</f>
        <v/>
      </c>
      <c r="B566" s="28"/>
      <c r="C566" s="29"/>
      <c r="D566" s="29"/>
      <c r="E566" s="27"/>
      <c r="F566" s="27"/>
      <c r="G566" s="27"/>
      <c r="H566" s="30"/>
      <c r="I566" s="23"/>
      <c r="J566" s="20" t="str">
        <f aca="false">IF(OR(B566="",H566="",I566=""),"",H566*I566)</f>
        <v/>
      </c>
      <c r="K566" s="30" t="n">
        <v>60</v>
      </c>
      <c r="L566" s="21" t="str">
        <f aca="false">IF(B566="","",B566+K566)</f>
        <v/>
      </c>
      <c r="M566" s="22" t="str">
        <f aca="true">IF(L566="","",L566-TODAY())</f>
        <v/>
      </c>
      <c r="N566" s="27"/>
      <c r="O566" s="24"/>
      <c r="P566" s="27"/>
      <c r="Q566" s="23"/>
      <c r="R566" s="24"/>
      <c r="S566" s="20" t="str">
        <f aca="false">IF(OR(J566="",Q566=""),"",Q566-J566)</f>
        <v/>
      </c>
      <c r="T566" s="31"/>
      <c r="U566" s="32" t="str">
        <f aca="false">IF(B566="","","Yes")</f>
        <v/>
      </c>
    </row>
    <row r="567" customFormat="false" ht="25.5" hidden="false" customHeight="true" outlineLevel="0" collapsed="false">
      <c r="A567" s="15" t="str">
        <f aca="false">IF(B567="","","TP-"&amp;TEXT(ROW()-5,"0000"))</f>
        <v/>
      </c>
      <c r="B567" s="28"/>
      <c r="C567" s="29"/>
      <c r="D567" s="29"/>
      <c r="E567" s="27"/>
      <c r="F567" s="27"/>
      <c r="G567" s="27"/>
      <c r="H567" s="30"/>
      <c r="I567" s="23"/>
      <c r="J567" s="20" t="str">
        <f aca="false">IF(OR(B567="",H567="",I567=""),"",H567*I567)</f>
        <v/>
      </c>
      <c r="K567" s="30" t="n">
        <v>60</v>
      </c>
      <c r="L567" s="21" t="str">
        <f aca="false">IF(B567="","",B567+K567)</f>
        <v/>
      </c>
      <c r="M567" s="22" t="str">
        <f aca="true">IF(L567="","",L567-TODAY())</f>
        <v/>
      </c>
      <c r="N567" s="27"/>
      <c r="O567" s="24"/>
      <c r="P567" s="27"/>
      <c r="Q567" s="23"/>
      <c r="R567" s="24"/>
      <c r="S567" s="20" t="str">
        <f aca="false">IF(OR(J567="",Q567=""),"",Q567-J567)</f>
        <v/>
      </c>
      <c r="T567" s="31"/>
      <c r="U567" s="32" t="str">
        <f aca="false">IF(B567="","","Yes")</f>
        <v/>
      </c>
    </row>
    <row r="568" customFormat="false" ht="25.5" hidden="false" customHeight="true" outlineLevel="0" collapsed="false">
      <c r="A568" s="15" t="str">
        <f aca="false">IF(B568="","","TP-"&amp;TEXT(ROW()-5,"0000"))</f>
        <v/>
      </c>
      <c r="B568" s="28"/>
      <c r="C568" s="29"/>
      <c r="D568" s="29"/>
      <c r="E568" s="27"/>
      <c r="F568" s="27"/>
      <c r="G568" s="27"/>
      <c r="H568" s="30"/>
      <c r="I568" s="23"/>
      <c r="J568" s="20" t="str">
        <f aca="false">IF(OR(B568="",H568="",I568=""),"",H568*I568)</f>
        <v/>
      </c>
      <c r="K568" s="30" t="n">
        <v>60</v>
      </c>
      <c r="L568" s="21" t="str">
        <f aca="false">IF(B568="","",B568+K568)</f>
        <v/>
      </c>
      <c r="M568" s="22" t="str">
        <f aca="true">IF(L568="","",L568-TODAY())</f>
        <v/>
      </c>
      <c r="N568" s="27"/>
      <c r="O568" s="24"/>
      <c r="P568" s="27"/>
      <c r="Q568" s="23"/>
      <c r="R568" s="24"/>
      <c r="S568" s="20" t="str">
        <f aca="false">IF(OR(J568="",Q568=""),"",Q568-J568)</f>
        <v/>
      </c>
      <c r="T568" s="31"/>
      <c r="U568" s="32" t="str">
        <f aca="false">IF(B568="","","Yes")</f>
        <v/>
      </c>
    </row>
    <row r="569" customFormat="false" ht="25.5" hidden="false" customHeight="true" outlineLevel="0" collapsed="false">
      <c r="A569" s="15" t="str">
        <f aca="false">IF(B569="","","TP-"&amp;TEXT(ROW()-5,"0000"))</f>
        <v/>
      </c>
      <c r="B569" s="28"/>
      <c r="C569" s="29"/>
      <c r="D569" s="29"/>
      <c r="E569" s="27"/>
      <c r="F569" s="27"/>
      <c r="G569" s="27"/>
      <c r="H569" s="30"/>
      <c r="I569" s="23"/>
      <c r="J569" s="20" t="str">
        <f aca="false">IF(OR(B569="",H569="",I569=""),"",H569*I569)</f>
        <v/>
      </c>
      <c r="K569" s="30" t="n">
        <v>60</v>
      </c>
      <c r="L569" s="21" t="str">
        <f aca="false">IF(B569="","",B569+K569)</f>
        <v/>
      </c>
      <c r="M569" s="22" t="str">
        <f aca="true">IF(L569="","",L569-TODAY())</f>
        <v/>
      </c>
      <c r="N569" s="27"/>
      <c r="O569" s="24"/>
      <c r="P569" s="27"/>
      <c r="Q569" s="23"/>
      <c r="R569" s="24"/>
      <c r="S569" s="20" t="str">
        <f aca="false">IF(OR(J569="",Q569=""),"",Q569-J569)</f>
        <v/>
      </c>
      <c r="T569" s="31"/>
      <c r="U569" s="32" t="str">
        <f aca="false">IF(B569="","","Yes")</f>
        <v/>
      </c>
    </row>
    <row r="570" customFormat="false" ht="25.5" hidden="false" customHeight="true" outlineLevel="0" collapsed="false">
      <c r="A570" s="15" t="str">
        <f aca="false">IF(B570="","","TP-"&amp;TEXT(ROW()-5,"0000"))</f>
        <v/>
      </c>
      <c r="B570" s="28"/>
      <c r="C570" s="29"/>
      <c r="D570" s="29"/>
      <c r="E570" s="27"/>
      <c r="F570" s="27"/>
      <c r="G570" s="27"/>
      <c r="H570" s="30"/>
      <c r="I570" s="23"/>
      <c r="J570" s="20" t="str">
        <f aca="false">IF(OR(B570="",H570="",I570=""),"",H570*I570)</f>
        <v/>
      </c>
      <c r="K570" s="30" t="n">
        <v>60</v>
      </c>
      <c r="L570" s="21" t="str">
        <f aca="false">IF(B570="","",B570+K570)</f>
        <v/>
      </c>
      <c r="M570" s="22" t="str">
        <f aca="true">IF(L570="","",L570-TODAY())</f>
        <v/>
      </c>
      <c r="N570" s="27"/>
      <c r="O570" s="24"/>
      <c r="P570" s="27"/>
      <c r="Q570" s="23"/>
      <c r="R570" s="24"/>
      <c r="S570" s="20" t="str">
        <f aca="false">IF(OR(J570="",Q570=""),"",Q570-J570)</f>
        <v/>
      </c>
      <c r="T570" s="31"/>
      <c r="U570" s="32" t="str">
        <f aca="false">IF(B570="","","Yes")</f>
        <v/>
      </c>
    </row>
    <row r="571" customFormat="false" ht="25.5" hidden="false" customHeight="true" outlineLevel="0" collapsed="false">
      <c r="A571" s="15" t="str">
        <f aca="false">IF(B571="","","TP-"&amp;TEXT(ROW()-5,"0000"))</f>
        <v/>
      </c>
      <c r="B571" s="28"/>
      <c r="C571" s="29"/>
      <c r="D571" s="29"/>
      <c r="E571" s="27"/>
      <c r="F571" s="27"/>
      <c r="G571" s="27"/>
      <c r="H571" s="30"/>
      <c r="I571" s="23"/>
      <c r="J571" s="20" t="str">
        <f aca="false">IF(OR(B571="",H571="",I571=""),"",H571*I571)</f>
        <v/>
      </c>
      <c r="K571" s="30" t="n">
        <v>60</v>
      </c>
      <c r="L571" s="21" t="str">
        <f aca="false">IF(B571="","",B571+K571)</f>
        <v/>
      </c>
      <c r="M571" s="22" t="str">
        <f aca="true">IF(L571="","",L571-TODAY())</f>
        <v/>
      </c>
      <c r="N571" s="27"/>
      <c r="O571" s="24"/>
      <c r="P571" s="27"/>
      <c r="Q571" s="23"/>
      <c r="R571" s="24"/>
      <c r="S571" s="20" t="str">
        <f aca="false">IF(OR(J571="",Q571=""),"",Q571-J571)</f>
        <v/>
      </c>
      <c r="T571" s="31"/>
      <c r="U571" s="32" t="str">
        <f aca="false">IF(B571="","","Yes")</f>
        <v/>
      </c>
    </row>
    <row r="572" customFormat="false" ht="25.5" hidden="false" customHeight="true" outlineLevel="0" collapsed="false">
      <c r="A572" s="15" t="str">
        <f aca="false">IF(B572="","","TP-"&amp;TEXT(ROW()-5,"0000"))</f>
        <v/>
      </c>
      <c r="B572" s="28"/>
      <c r="C572" s="29"/>
      <c r="D572" s="29"/>
      <c r="E572" s="27"/>
      <c r="F572" s="27"/>
      <c r="G572" s="27"/>
      <c r="H572" s="30"/>
      <c r="I572" s="23"/>
      <c r="J572" s="20" t="str">
        <f aca="false">IF(OR(B572="",H572="",I572=""),"",H572*I572)</f>
        <v/>
      </c>
      <c r="K572" s="30" t="n">
        <v>60</v>
      </c>
      <c r="L572" s="21" t="str">
        <f aca="false">IF(B572="","",B572+K572)</f>
        <v/>
      </c>
      <c r="M572" s="22" t="str">
        <f aca="true">IF(L572="","",L572-TODAY())</f>
        <v/>
      </c>
      <c r="N572" s="27"/>
      <c r="O572" s="24"/>
      <c r="P572" s="27"/>
      <c r="Q572" s="23"/>
      <c r="R572" s="24"/>
      <c r="S572" s="20" t="str">
        <f aca="false">IF(OR(J572="",Q572=""),"",Q572-J572)</f>
        <v/>
      </c>
      <c r="T572" s="31"/>
      <c r="U572" s="32" t="str">
        <f aca="false">IF(B572="","","Yes")</f>
        <v/>
      </c>
    </row>
    <row r="573" customFormat="false" ht="25.5" hidden="false" customHeight="true" outlineLevel="0" collapsed="false">
      <c r="A573" s="15" t="str">
        <f aca="false">IF(B573="","","TP-"&amp;TEXT(ROW()-5,"0000"))</f>
        <v/>
      </c>
      <c r="B573" s="28"/>
      <c r="C573" s="29"/>
      <c r="D573" s="29"/>
      <c r="E573" s="27"/>
      <c r="F573" s="27"/>
      <c r="G573" s="27"/>
      <c r="H573" s="30"/>
      <c r="I573" s="23"/>
      <c r="J573" s="20" t="str">
        <f aca="false">IF(OR(B573="",H573="",I573=""),"",H573*I573)</f>
        <v/>
      </c>
      <c r="K573" s="30" t="n">
        <v>60</v>
      </c>
      <c r="L573" s="21" t="str">
        <f aca="false">IF(B573="","",B573+K573)</f>
        <v/>
      </c>
      <c r="M573" s="22" t="str">
        <f aca="true">IF(L573="","",L573-TODAY())</f>
        <v/>
      </c>
      <c r="N573" s="27"/>
      <c r="O573" s="24"/>
      <c r="P573" s="27"/>
      <c r="Q573" s="23"/>
      <c r="R573" s="24"/>
      <c r="S573" s="20" t="str">
        <f aca="false">IF(OR(J573="",Q573=""),"",Q573-J573)</f>
        <v/>
      </c>
      <c r="T573" s="31"/>
      <c r="U573" s="32" t="str">
        <f aca="false">IF(B573="","","Yes")</f>
        <v/>
      </c>
    </row>
    <row r="574" customFormat="false" ht="25.5" hidden="false" customHeight="true" outlineLevel="0" collapsed="false">
      <c r="A574" s="15" t="str">
        <f aca="false">IF(B574="","","TP-"&amp;TEXT(ROW()-5,"0000"))</f>
        <v/>
      </c>
      <c r="B574" s="28"/>
      <c r="C574" s="29"/>
      <c r="D574" s="29"/>
      <c r="E574" s="27"/>
      <c r="F574" s="27"/>
      <c r="G574" s="27"/>
      <c r="H574" s="30"/>
      <c r="I574" s="23"/>
      <c r="J574" s="20" t="str">
        <f aca="false">IF(OR(B574="",H574="",I574=""),"",H574*I574)</f>
        <v/>
      </c>
      <c r="K574" s="30" t="n">
        <v>60</v>
      </c>
      <c r="L574" s="21" t="str">
        <f aca="false">IF(B574="","",B574+K574)</f>
        <v/>
      </c>
      <c r="M574" s="22" t="str">
        <f aca="true">IF(L574="","",L574-TODAY())</f>
        <v/>
      </c>
      <c r="N574" s="27"/>
      <c r="O574" s="24"/>
      <c r="P574" s="27"/>
      <c r="Q574" s="23"/>
      <c r="R574" s="24"/>
      <c r="S574" s="20" t="str">
        <f aca="false">IF(OR(J574="",Q574=""),"",Q574-J574)</f>
        <v/>
      </c>
      <c r="T574" s="31"/>
      <c r="U574" s="32" t="str">
        <f aca="false">IF(B574="","","Yes")</f>
        <v/>
      </c>
    </row>
    <row r="575" customFormat="false" ht="25.5" hidden="false" customHeight="true" outlineLevel="0" collapsed="false">
      <c r="A575" s="15" t="str">
        <f aca="false">IF(B575="","","TP-"&amp;TEXT(ROW()-5,"0000"))</f>
        <v/>
      </c>
      <c r="B575" s="28"/>
      <c r="C575" s="29"/>
      <c r="D575" s="29"/>
      <c r="E575" s="27"/>
      <c r="F575" s="27"/>
      <c r="G575" s="27"/>
      <c r="H575" s="30"/>
      <c r="I575" s="23"/>
      <c r="J575" s="20" t="str">
        <f aca="false">IF(OR(B575="",H575="",I575=""),"",H575*I575)</f>
        <v/>
      </c>
      <c r="K575" s="30" t="n">
        <v>60</v>
      </c>
      <c r="L575" s="21" t="str">
        <f aca="false">IF(B575="","",B575+K575)</f>
        <v/>
      </c>
      <c r="M575" s="22" t="str">
        <f aca="true">IF(L575="","",L575-TODAY())</f>
        <v/>
      </c>
      <c r="N575" s="27"/>
      <c r="O575" s="24"/>
      <c r="P575" s="27"/>
      <c r="Q575" s="23"/>
      <c r="R575" s="24"/>
      <c r="S575" s="20" t="str">
        <f aca="false">IF(OR(J575="",Q575=""),"",Q575-J575)</f>
        <v/>
      </c>
      <c r="T575" s="31"/>
      <c r="U575" s="32" t="str">
        <f aca="false">IF(B575="","","Yes")</f>
        <v/>
      </c>
    </row>
    <row r="576" customFormat="false" ht="25.5" hidden="false" customHeight="true" outlineLevel="0" collapsed="false">
      <c r="A576" s="15" t="str">
        <f aca="false">IF(B576="","","TP-"&amp;TEXT(ROW()-5,"0000"))</f>
        <v/>
      </c>
      <c r="B576" s="28"/>
      <c r="C576" s="29"/>
      <c r="D576" s="29"/>
      <c r="E576" s="27"/>
      <c r="F576" s="27"/>
      <c r="G576" s="27"/>
      <c r="H576" s="30"/>
      <c r="I576" s="23"/>
      <c r="J576" s="20" t="str">
        <f aca="false">IF(OR(B576="",H576="",I576=""),"",H576*I576)</f>
        <v/>
      </c>
      <c r="K576" s="30" t="n">
        <v>60</v>
      </c>
      <c r="L576" s="21" t="str">
        <f aca="false">IF(B576="","",B576+K576)</f>
        <v/>
      </c>
      <c r="M576" s="22" t="str">
        <f aca="true">IF(L576="","",L576-TODAY())</f>
        <v/>
      </c>
      <c r="N576" s="27"/>
      <c r="O576" s="24"/>
      <c r="P576" s="27"/>
      <c r="Q576" s="23"/>
      <c r="R576" s="24"/>
      <c r="S576" s="20" t="str">
        <f aca="false">IF(OR(J576="",Q576=""),"",Q576-J576)</f>
        <v/>
      </c>
      <c r="T576" s="31"/>
      <c r="U576" s="32" t="str">
        <f aca="false">IF(B576="","","Yes")</f>
        <v/>
      </c>
    </row>
    <row r="577" customFormat="false" ht="25.5" hidden="false" customHeight="true" outlineLevel="0" collapsed="false">
      <c r="A577" s="15" t="str">
        <f aca="false">IF(B577="","","TP-"&amp;TEXT(ROW()-5,"0000"))</f>
        <v/>
      </c>
      <c r="B577" s="28"/>
      <c r="C577" s="29"/>
      <c r="D577" s="29"/>
      <c r="E577" s="27"/>
      <c r="F577" s="27"/>
      <c r="G577" s="27"/>
      <c r="H577" s="30"/>
      <c r="I577" s="23"/>
      <c r="J577" s="20" t="str">
        <f aca="false">IF(OR(B577="",H577="",I577=""),"",H577*I577)</f>
        <v/>
      </c>
      <c r="K577" s="30" t="n">
        <v>60</v>
      </c>
      <c r="L577" s="21" t="str">
        <f aca="false">IF(B577="","",B577+K577)</f>
        <v/>
      </c>
      <c r="M577" s="22" t="str">
        <f aca="true">IF(L577="","",L577-TODAY())</f>
        <v/>
      </c>
      <c r="N577" s="27"/>
      <c r="O577" s="24"/>
      <c r="P577" s="27"/>
      <c r="Q577" s="23"/>
      <c r="R577" s="24"/>
      <c r="S577" s="20" t="str">
        <f aca="false">IF(OR(J577="",Q577=""),"",Q577-J577)</f>
        <v/>
      </c>
      <c r="T577" s="31"/>
      <c r="U577" s="32" t="str">
        <f aca="false">IF(B577="","","Yes")</f>
        <v/>
      </c>
    </row>
    <row r="578" customFormat="false" ht="25.5" hidden="false" customHeight="true" outlineLevel="0" collapsed="false">
      <c r="A578" s="15" t="str">
        <f aca="false">IF(B578="","","TP-"&amp;TEXT(ROW()-5,"0000"))</f>
        <v/>
      </c>
      <c r="B578" s="28"/>
      <c r="C578" s="29"/>
      <c r="D578" s="29"/>
      <c r="E578" s="27"/>
      <c r="F578" s="27"/>
      <c r="G578" s="27"/>
      <c r="H578" s="30"/>
      <c r="I578" s="23"/>
      <c r="J578" s="20" t="str">
        <f aca="false">IF(OR(B578="",H578="",I578=""),"",H578*I578)</f>
        <v/>
      </c>
      <c r="K578" s="30" t="n">
        <v>60</v>
      </c>
      <c r="L578" s="21" t="str">
        <f aca="false">IF(B578="","",B578+K578)</f>
        <v/>
      </c>
      <c r="M578" s="22" t="str">
        <f aca="true">IF(L578="","",L578-TODAY())</f>
        <v/>
      </c>
      <c r="N578" s="27"/>
      <c r="O578" s="24"/>
      <c r="P578" s="27"/>
      <c r="Q578" s="23"/>
      <c r="R578" s="24"/>
      <c r="S578" s="20" t="str">
        <f aca="false">IF(OR(J578="",Q578=""),"",Q578-J578)</f>
        <v/>
      </c>
      <c r="T578" s="31"/>
      <c r="U578" s="32" t="str">
        <f aca="false">IF(B578="","","Yes")</f>
        <v/>
      </c>
    </row>
    <row r="579" customFormat="false" ht="25.5" hidden="false" customHeight="true" outlineLevel="0" collapsed="false">
      <c r="A579" s="15" t="str">
        <f aca="false">IF(B579="","","TP-"&amp;TEXT(ROW()-5,"0000"))</f>
        <v/>
      </c>
      <c r="B579" s="28"/>
      <c r="C579" s="29"/>
      <c r="D579" s="29"/>
      <c r="E579" s="27"/>
      <c r="F579" s="27"/>
      <c r="G579" s="27"/>
      <c r="H579" s="30"/>
      <c r="I579" s="23"/>
      <c r="J579" s="20" t="str">
        <f aca="false">IF(OR(B579="",H579="",I579=""),"",H579*I579)</f>
        <v/>
      </c>
      <c r="K579" s="30" t="n">
        <v>60</v>
      </c>
      <c r="L579" s="21" t="str">
        <f aca="false">IF(B579="","",B579+K579)</f>
        <v/>
      </c>
      <c r="M579" s="22" t="str">
        <f aca="true">IF(L579="","",L579-TODAY())</f>
        <v/>
      </c>
      <c r="N579" s="27"/>
      <c r="O579" s="24"/>
      <c r="P579" s="27"/>
      <c r="Q579" s="23"/>
      <c r="R579" s="24"/>
      <c r="S579" s="20" t="str">
        <f aca="false">IF(OR(J579="",Q579=""),"",Q579-J579)</f>
        <v/>
      </c>
      <c r="T579" s="31"/>
      <c r="U579" s="32" t="str">
        <f aca="false">IF(B579="","","Yes")</f>
        <v/>
      </c>
    </row>
    <row r="580" customFormat="false" ht="25.5" hidden="false" customHeight="true" outlineLevel="0" collapsed="false">
      <c r="A580" s="15" t="str">
        <f aca="false">IF(B580="","","TP-"&amp;TEXT(ROW()-5,"0000"))</f>
        <v/>
      </c>
      <c r="B580" s="28"/>
      <c r="C580" s="29"/>
      <c r="D580" s="29"/>
      <c r="E580" s="27"/>
      <c r="F580" s="27"/>
      <c r="G580" s="27"/>
      <c r="H580" s="30"/>
      <c r="I580" s="23"/>
      <c r="J580" s="20" t="str">
        <f aca="false">IF(OR(B580="",H580="",I580=""),"",H580*I580)</f>
        <v/>
      </c>
      <c r="K580" s="30" t="n">
        <v>60</v>
      </c>
      <c r="L580" s="21" t="str">
        <f aca="false">IF(B580="","",B580+K580)</f>
        <v/>
      </c>
      <c r="M580" s="22" t="str">
        <f aca="true">IF(L580="","",L580-TODAY())</f>
        <v/>
      </c>
      <c r="N580" s="27"/>
      <c r="O580" s="24"/>
      <c r="P580" s="27"/>
      <c r="Q580" s="23"/>
      <c r="R580" s="24"/>
      <c r="S580" s="20" t="str">
        <f aca="false">IF(OR(J580="",Q580=""),"",Q580-J580)</f>
        <v/>
      </c>
      <c r="T580" s="31"/>
      <c r="U580" s="32" t="str">
        <f aca="false">IF(B580="","","Yes")</f>
        <v/>
      </c>
    </row>
    <row r="581" customFormat="false" ht="25.5" hidden="false" customHeight="true" outlineLevel="0" collapsed="false">
      <c r="A581" s="15" t="str">
        <f aca="false">IF(B581="","","TP-"&amp;TEXT(ROW()-5,"0000"))</f>
        <v/>
      </c>
      <c r="B581" s="28"/>
      <c r="C581" s="29"/>
      <c r="D581" s="29"/>
      <c r="E581" s="27"/>
      <c r="F581" s="27"/>
      <c r="G581" s="27"/>
      <c r="H581" s="30"/>
      <c r="I581" s="23"/>
      <c r="J581" s="20" t="str">
        <f aca="false">IF(OR(B581="",H581="",I581=""),"",H581*I581)</f>
        <v/>
      </c>
      <c r="K581" s="30" t="n">
        <v>60</v>
      </c>
      <c r="L581" s="21" t="str">
        <f aca="false">IF(B581="","",B581+K581)</f>
        <v/>
      </c>
      <c r="M581" s="22" t="str">
        <f aca="true">IF(L581="","",L581-TODAY())</f>
        <v/>
      </c>
      <c r="N581" s="27"/>
      <c r="O581" s="24"/>
      <c r="P581" s="27"/>
      <c r="Q581" s="23"/>
      <c r="R581" s="24"/>
      <c r="S581" s="20" t="str">
        <f aca="false">IF(OR(J581="",Q581=""),"",Q581-J581)</f>
        <v/>
      </c>
      <c r="T581" s="31"/>
      <c r="U581" s="32" t="str">
        <f aca="false">IF(B581="","","Yes")</f>
        <v/>
      </c>
    </row>
    <row r="582" customFormat="false" ht="25.5" hidden="false" customHeight="true" outlineLevel="0" collapsed="false">
      <c r="A582" s="15" t="str">
        <f aca="false">IF(B582="","","TP-"&amp;TEXT(ROW()-5,"0000"))</f>
        <v/>
      </c>
      <c r="B582" s="28"/>
      <c r="C582" s="29"/>
      <c r="D582" s="29"/>
      <c r="E582" s="27"/>
      <c r="F582" s="27"/>
      <c r="G582" s="27"/>
      <c r="H582" s="30"/>
      <c r="I582" s="23"/>
      <c r="J582" s="20" t="str">
        <f aca="false">IF(OR(B582="",H582="",I582=""),"",H582*I582)</f>
        <v/>
      </c>
      <c r="K582" s="30" t="n">
        <v>60</v>
      </c>
      <c r="L582" s="21" t="str">
        <f aca="false">IF(B582="","",B582+K582)</f>
        <v/>
      </c>
      <c r="M582" s="22" t="str">
        <f aca="true">IF(L582="","",L582-TODAY())</f>
        <v/>
      </c>
      <c r="N582" s="27"/>
      <c r="O582" s="24"/>
      <c r="P582" s="27"/>
      <c r="Q582" s="23"/>
      <c r="R582" s="24"/>
      <c r="S582" s="20" t="str">
        <f aca="false">IF(OR(J582="",Q582=""),"",Q582-J582)</f>
        <v/>
      </c>
      <c r="T582" s="31"/>
      <c r="U582" s="32" t="str">
        <f aca="false">IF(B582="","","Yes")</f>
        <v/>
      </c>
    </row>
    <row r="583" customFormat="false" ht="25.5" hidden="false" customHeight="true" outlineLevel="0" collapsed="false">
      <c r="A583" s="15" t="str">
        <f aca="false">IF(B583="","","TP-"&amp;TEXT(ROW()-5,"0000"))</f>
        <v/>
      </c>
      <c r="B583" s="28"/>
      <c r="C583" s="29"/>
      <c r="D583" s="29"/>
      <c r="E583" s="27"/>
      <c r="F583" s="27"/>
      <c r="G583" s="27"/>
      <c r="H583" s="30"/>
      <c r="I583" s="23"/>
      <c r="J583" s="20" t="str">
        <f aca="false">IF(OR(B583="",H583="",I583=""),"",H583*I583)</f>
        <v/>
      </c>
      <c r="K583" s="30" t="n">
        <v>60</v>
      </c>
      <c r="L583" s="21" t="str">
        <f aca="false">IF(B583="","",B583+K583)</f>
        <v/>
      </c>
      <c r="M583" s="22" t="str">
        <f aca="true">IF(L583="","",L583-TODAY())</f>
        <v/>
      </c>
      <c r="N583" s="27"/>
      <c r="O583" s="24"/>
      <c r="P583" s="27"/>
      <c r="Q583" s="23"/>
      <c r="R583" s="24"/>
      <c r="S583" s="20" t="str">
        <f aca="false">IF(OR(J583="",Q583=""),"",Q583-J583)</f>
        <v/>
      </c>
      <c r="T583" s="31"/>
      <c r="U583" s="32" t="str">
        <f aca="false">IF(B583="","","Yes")</f>
        <v/>
      </c>
    </row>
    <row r="584" customFormat="false" ht="25.5" hidden="false" customHeight="true" outlineLevel="0" collapsed="false">
      <c r="A584" s="15" t="str">
        <f aca="false">IF(B584="","","TP-"&amp;TEXT(ROW()-5,"0000"))</f>
        <v/>
      </c>
      <c r="B584" s="28"/>
      <c r="C584" s="29"/>
      <c r="D584" s="29"/>
      <c r="E584" s="27"/>
      <c r="F584" s="27"/>
      <c r="G584" s="27"/>
      <c r="H584" s="30"/>
      <c r="I584" s="23"/>
      <c r="J584" s="20" t="str">
        <f aca="false">IF(OR(B584="",H584="",I584=""),"",H584*I584)</f>
        <v/>
      </c>
      <c r="K584" s="30" t="n">
        <v>60</v>
      </c>
      <c r="L584" s="21" t="str">
        <f aca="false">IF(B584="","",B584+K584)</f>
        <v/>
      </c>
      <c r="M584" s="22" t="str">
        <f aca="true">IF(L584="","",L584-TODAY())</f>
        <v/>
      </c>
      <c r="N584" s="27"/>
      <c r="O584" s="24"/>
      <c r="P584" s="27"/>
      <c r="Q584" s="23"/>
      <c r="R584" s="24"/>
      <c r="S584" s="20" t="str">
        <f aca="false">IF(OR(J584="",Q584=""),"",Q584-J584)</f>
        <v/>
      </c>
      <c r="T584" s="31"/>
      <c r="U584" s="32" t="str">
        <f aca="false">IF(B584="","","Yes")</f>
        <v/>
      </c>
    </row>
    <row r="585" customFormat="false" ht="25.5" hidden="false" customHeight="true" outlineLevel="0" collapsed="false">
      <c r="A585" s="15" t="str">
        <f aca="false">IF(B585="","","TP-"&amp;TEXT(ROW()-5,"0000"))</f>
        <v/>
      </c>
      <c r="B585" s="28"/>
      <c r="C585" s="29"/>
      <c r="D585" s="29"/>
      <c r="E585" s="27"/>
      <c r="F585" s="27"/>
      <c r="G585" s="27"/>
      <c r="H585" s="30"/>
      <c r="I585" s="23"/>
      <c r="J585" s="20" t="str">
        <f aca="false">IF(OR(B585="",H585="",I585=""),"",H585*I585)</f>
        <v/>
      </c>
      <c r="K585" s="30" t="n">
        <v>60</v>
      </c>
      <c r="L585" s="21" t="str">
        <f aca="false">IF(B585="","",B585+K585)</f>
        <v/>
      </c>
      <c r="M585" s="22" t="str">
        <f aca="true">IF(L585="","",L585-TODAY())</f>
        <v/>
      </c>
      <c r="N585" s="27"/>
      <c r="O585" s="24"/>
      <c r="P585" s="27"/>
      <c r="Q585" s="23"/>
      <c r="R585" s="24"/>
      <c r="S585" s="20" t="str">
        <f aca="false">IF(OR(J585="",Q585=""),"",Q585-J585)</f>
        <v/>
      </c>
      <c r="T585" s="31"/>
      <c r="U585" s="32" t="str">
        <f aca="false">IF(B585="","","Yes")</f>
        <v/>
      </c>
    </row>
    <row r="586" customFormat="false" ht="25.5" hidden="false" customHeight="true" outlineLevel="0" collapsed="false">
      <c r="A586" s="15" t="str">
        <f aca="false">IF(B586="","","TP-"&amp;TEXT(ROW()-5,"0000"))</f>
        <v/>
      </c>
      <c r="B586" s="28"/>
      <c r="C586" s="29"/>
      <c r="D586" s="29"/>
      <c r="E586" s="27"/>
      <c r="F586" s="27"/>
      <c r="G586" s="27"/>
      <c r="H586" s="30"/>
      <c r="I586" s="23"/>
      <c r="J586" s="20" t="str">
        <f aca="false">IF(OR(B586="",H586="",I586=""),"",H586*I586)</f>
        <v/>
      </c>
      <c r="K586" s="30" t="n">
        <v>60</v>
      </c>
      <c r="L586" s="21" t="str">
        <f aca="false">IF(B586="","",B586+K586)</f>
        <v/>
      </c>
      <c r="M586" s="22" t="str">
        <f aca="true">IF(L586="","",L586-TODAY())</f>
        <v/>
      </c>
      <c r="N586" s="27"/>
      <c r="O586" s="24"/>
      <c r="P586" s="27"/>
      <c r="Q586" s="23"/>
      <c r="R586" s="24"/>
      <c r="S586" s="20" t="str">
        <f aca="false">IF(OR(J586="",Q586=""),"",Q586-J586)</f>
        <v/>
      </c>
      <c r="T586" s="31"/>
      <c r="U586" s="32" t="str">
        <f aca="false">IF(B586="","","Yes")</f>
        <v/>
      </c>
    </row>
    <row r="587" customFormat="false" ht="25.5" hidden="false" customHeight="true" outlineLevel="0" collapsed="false">
      <c r="A587" s="15" t="str">
        <f aca="false">IF(B587="","","TP-"&amp;TEXT(ROW()-5,"0000"))</f>
        <v/>
      </c>
      <c r="B587" s="28"/>
      <c r="C587" s="29"/>
      <c r="D587" s="29"/>
      <c r="E587" s="27"/>
      <c r="F587" s="27"/>
      <c r="G587" s="27"/>
      <c r="H587" s="30"/>
      <c r="I587" s="23"/>
      <c r="J587" s="20" t="str">
        <f aca="false">IF(OR(B587="",H587="",I587=""),"",H587*I587)</f>
        <v/>
      </c>
      <c r="K587" s="30" t="n">
        <v>60</v>
      </c>
      <c r="L587" s="21" t="str">
        <f aca="false">IF(B587="","",B587+K587)</f>
        <v/>
      </c>
      <c r="M587" s="22" t="str">
        <f aca="true">IF(L587="","",L587-TODAY())</f>
        <v/>
      </c>
      <c r="N587" s="27"/>
      <c r="O587" s="24"/>
      <c r="P587" s="27"/>
      <c r="Q587" s="23"/>
      <c r="R587" s="24"/>
      <c r="S587" s="20" t="str">
        <f aca="false">IF(OR(J587="",Q587=""),"",Q587-J587)</f>
        <v/>
      </c>
      <c r="T587" s="31"/>
      <c r="U587" s="32" t="str">
        <f aca="false">IF(B587="","","Yes")</f>
        <v/>
      </c>
    </row>
    <row r="588" customFormat="false" ht="25.5" hidden="false" customHeight="true" outlineLevel="0" collapsed="false">
      <c r="A588" s="15" t="str">
        <f aca="false">IF(B588="","","TP-"&amp;TEXT(ROW()-5,"0000"))</f>
        <v/>
      </c>
      <c r="B588" s="28"/>
      <c r="C588" s="29"/>
      <c r="D588" s="29"/>
      <c r="E588" s="27"/>
      <c r="F588" s="27"/>
      <c r="G588" s="27"/>
      <c r="H588" s="30"/>
      <c r="I588" s="23"/>
      <c r="J588" s="20" t="str">
        <f aca="false">IF(OR(B588="",H588="",I588=""),"",H588*I588)</f>
        <v/>
      </c>
      <c r="K588" s="30" t="n">
        <v>60</v>
      </c>
      <c r="L588" s="21" t="str">
        <f aca="false">IF(B588="","",B588+K588)</f>
        <v/>
      </c>
      <c r="M588" s="22" t="str">
        <f aca="true">IF(L588="","",L588-TODAY())</f>
        <v/>
      </c>
      <c r="N588" s="27"/>
      <c r="O588" s="24"/>
      <c r="P588" s="27"/>
      <c r="Q588" s="23"/>
      <c r="R588" s="24"/>
      <c r="S588" s="20" t="str">
        <f aca="false">IF(OR(J588="",Q588=""),"",Q588-J588)</f>
        <v/>
      </c>
      <c r="T588" s="31"/>
      <c r="U588" s="32" t="str">
        <f aca="false">IF(B588="","","Yes")</f>
        <v/>
      </c>
    </row>
    <row r="589" customFormat="false" ht="25.5" hidden="false" customHeight="true" outlineLevel="0" collapsed="false">
      <c r="A589" s="15" t="str">
        <f aca="false">IF(B589="","","TP-"&amp;TEXT(ROW()-5,"0000"))</f>
        <v/>
      </c>
      <c r="B589" s="28"/>
      <c r="C589" s="29"/>
      <c r="D589" s="29"/>
      <c r="E589" s="27"/>
      <c r="F589" s="27"/>
      <c r="G589" s="27"/>
      <c r="H589" s="30"/>
      <c r="I589" s="23"/>
      <c r="J589" s="20" t="str">
        <f aca="false">IF(OR(B589="",H589="",I589=""),"",H589*I589)</f>
        <v/>
      </c>
      <c r="K589" s="30" t="n">
        <v>60</v>
      </c>
      <c r="L589" s="21" t="str">
        <f aca="false">IF(B589="","",B589+K589)</f>
        <v/>
      </c>
      <c r="M589" s="22" t="str">
        <f aca="true">IF(L589="","",L589-TODAY())</f>
        <v/>
      </c>
      <c r="N589" s="27"/>
      <c r="O589" s="24"/>
      <c r="P589" s="27"/>
      <c r="Q589" s="23"/>
      <c r="R589" s="24"/>
      <c r="S589" s="20" t="str">
        <f aca="false">IF(OR(J589="",Q589=""),"",Q589-J589)</f>
        <v/>
      </c>
      <c r="T589" s="31"/>
      <c r="U589" s="32" t="str">
        <f aca="false">IF(B589="","","Yes")</f>
        <v/>
      </c>
    </row>
    <row r="590" customFormat="false" ht="25.5" hidden="false" customHeight="true" outlineLevel="0" collapsed="false">
      <c r="A590" s="15" t="str">
        <f aca="false">IF(B590="","","TP-"&amp;TEXT(ROW()-5,"0000"))</f>
        <v/>
      </c>
      <c r="B590" s="28"/>
      <c r="C590" s="29"/>
      <c r="D590" s="29"/>
      <c r="E590" s="27"/>
      <c r="F590" s="27"/>
      <c r="G590" s="27"/>
      <c r="H590" s="30"/>
      <c r="I590" s="23"/>
      <c r="J590" s="20" t="str">
        <f aca="false">IF(OR(B590="",H590="",I590=""),"",H590*I590)</f>
        <v/>
      </c>
      <c r="K590" s="30" t="n">
        <v>60</v>
      </c>
      <c r="L590" s="21" t="str">
        <f aca="false">IF(B590="","",B590+K590)</f>
        <v/>
      </c>
      <c r="M590" s="22" t="str">
        <f aca="true">IF(L590="","",L590-TODAY())</f>
        <v/>
      </c>
      <c r="N590" s="27"/>
      <c r="O590" s="24"/>
      <c r="P590" s="27"/>
      <c r="Q590" s="23"/>
      <c r="R590" s="24"/>
      <c r="S590" s="20" t="str">
        <f aca="false">IF(OR(J590="",Q590=""),"",Q590-J590)</f>
        <v/>
      </c>
      <c r="T590" s="31"/>
      <c r="U590" s="32" t="str">
        <f aca="false">IF(B590="","","Yes")</f>
        <v/>
      </c>
    </row>
    <row r="591" customFormat="false" ht="25.5" hidden="false" customHeight="true" outlineLevel="0" collapsed="false">
      <c r="A591" s="15" t="str">
        <f aca="false">IF(B591="","","TP-"&amp;TEXT(ROW()-5,"0000"))</f>
        <v/>
      </c>
      <c r="B591" s="28"/>
      <c r="C591" s="29"/>
      <c r="D591" s="29"/>
      <c r="E591" s="27"/>
      <c r="F591" s="27"/>
      <c r="G591" s="27"/>
      <c r="H591" s="30"/>
      <c r="I591" s="23"/>
      <c r="J591" s="20" t="str">
        <f aca="false">IF(OR(B591="",H591="",I591=""),"",H591*I591)</f>
        <v/>
      </c>
      <c r="K591" s="30" t="n">
        <v>60</v>
      </c>
      <c r="L591" s="21" t="str">
        <f aca="false">IF(B591="","",B591+K591)</f>
        <v/>
      </c>
      <c r="M591" s="22" t="str">
        <f aca="true">IF(L591="","",L591-TODAY())</f>
        <v/>
      </c>
      <c r="N591" s="27"/>
      <c r="O591" s="24"/>
      <c r="P591" s="27"/>
      <c r="Q591" s="23"/>
      <c r="R591" s="24"/>
      <c r="S591" s="20" t="str">
        <f aca="false">IF(OR(J591="",Q591=""),"",Q591-J591)</f>
        <v/>
      </c>
      <c r="T591" s="31"/>
      <c r="U591" s="32" t="str">
        <f aca="false">IF(B591="","","Yes")</f>
        <v/>
      </c>
    </row>
    <row r="592" customFormat="false" ht="25.5" hidden="false" customHeight="true" outlineLevel="0" collapsed="false">
      <c r="A592" s="15" t="str">
        <f aca="false">IF(B592="","","TP-"&amp;TEXT(ROW()-5,"0000"))</f>
        <v/>
      </c>
      <c r="B592" s="28"/>
      <c r="C592" s="29"/>
      <c r="D592" s="29"/>
      <c r="E592" s="27"/>
      <c r="F592" s="27"/>
      <c r="G592" s="27"/>
      <c r="H592" s="30"/>
      <c r="I592" s="23"/>
      <c r="J592" s="20" t="str">
        <f aca="false">IF(OR(B592="",H592="",I592=""),"",H592*I592)</f>
        <v/>
      </c>
      <c r="K592" s="30" t="n">
        <v>60</v>
      </c>
      <c r="L592" s="21" t="str">
        <f aca="false">IF(B592="","",B592+K592)</f>
        <v/>
      </c>
      <c r="M592" s="22" t="str">
        <f aca="true">IF(L592="","",L592-TODAY())</f>
        <v/>
      </c>
      <c r="N592" s="27"/>
      <c r="O592" s="24"/>
      <c r="P592" s="27"/>
      <c r="Q592" s="23"/>
      <c r="R592" s="24"/>
      <c r="S592" s="20" t="str">
        <f aca="false">IF(OR(J592="",Q592=""),"",Q592-J592)</f>
        <v/>
      </c>
      <c r="T592" s="31"/>
      <c r="U592" s="32" t="str">
        <f aca="false">IF(B592="","","Yes")</f>
        <v/>
      </c>
    </row>
    <row r="593" customFormat="false" ht="25.5" hidden="false" customHeight="true" outlineLevel="0" collapsed="false">
      <c r="A593" s="15" t="str">
        <f aca="false">IF(B593="","","TP-"&amp;TEXT(ROW()-5,"0000"))</f>
        <v/>
      </c>
      <c r="B593" s="28"/>
      <c r="C593" s="29"/>
      <c r="D593" s="29"/>
      <c r="E593" s="27"/>
      <c r="F593" s="27"/>
      <c r="G593" s="27"/>
      <c r="H593" s="30"/>
      <c r="I593" s="23"/>
      <c r="J593" s="20" t="str">
        <f aca="false">IF(OR(B593="",H593="",I593=""),"",H593*I593)</f>
        <v/>
      </c>
      <c r="K593" s="30" t="n">
        <v>60</v>
      </c>
      <c r="L593" s="21" t="str">
        <f aca="false">IF(B593="","",B593+K593)</f>
        <v/>
      </c>
      <c r="M593" s="22" t="str">
        <f aca="true">IF(L593="","",L593-TODAY())</f>
        <v/>
      </c>
      <c r="N593" s="27"/>
      <c r="O593" s="24"/>
      <c r="P593" s="27"/>
      <c r="Q593" s="23"/>
      <c r="R593" s="24"/>
      <c r="S593" s="20" t="str">
        <f aca="false">IF(OR(J593="",Q593=""),"",Q593-J593)</f>
        <v/>
      </c>
      <c r="T593" s="31"/>
      <c r="U593" s="32" t="str">
        <f aca="false">IF(B593="","","Yes")</f>
        <v/>
      </c>
    </row>
    <row r="594" customFormat="false" ht="25.5" hidden="false" customHeight="true" outlineLevel="0" collapsed="false">
      <c r="A594" s="15" t="str">
        <f aca="false">IF(B594="","","TP-"&amp;TEXT(ROW()-5,"0000"))</f>
        <v/>
      </c>
      <c r="B594" s="28"/>
      <c r="C594" s="29"/>
      <c r="D594" s="29"/>
      <c r="E594" s="27"/>
      <c r="F594" s="27"/>
      <c r="G594" s="27"/>
      <c r="H594" s="30"/>
      <c r="I594" s="23"/>
      <c r="J594" s="20" t="str">
        <f aca="false">IF(OR(B594="",H594="",I594=""),"",H594*I594)</f>
        <v/>
      </c>
      <c r="K594" s="30" t="n">
        <v>60</v>
      </c>
      <c r="L594" s="21" t="str">
        <f aca="false">IF(B594="","",B594+K594)</f>
        <v/>
      </c>
      <c r="M594" s="22" t="str">
        <f aca="true">IF(L594="","",L594-TODAY())</f>
        <v/>
      </c>
      <c r="N594" s="27"/>
      <c r="O594" s="24"/>
      <c r="P594" s="27"/>
      <c r="Q594" s="23"/>
      <c r="R594" s="24"/>
      <c r="S594" s="20" t="str">
        <f aca="false">IF(OR(J594="",Q594=""),"",Q594-J594)</f>
        <v/>
      </c>
      <c r="T594" s="31"/>
      <c r="U594" s="32" t="str">
        <f aca="false">IF(B594="","","Yes")</f>
        <v/>
      </c>
    </row>
    <row r="595" customFormat="false" ht="25.5" hidden="false" customHeight="true" outlineLevel="0" collapsed="false">
      <c r="A595" s="15" t="str">
        <f aca="false">IF(B595="","","TP-"&amp;TEXT(ROW()-5,"0000"))</f>
        <v/>
      </c>
      <c r="B595" s="28"/>
      <c r="C595" s="29"/>
      <c r="D595" s="29"/>
      <c r="E595" s="27"/>
      <c r="F595" s="27"/>
      <c r="G595" s="27"/>
      <c r="H595" s="30"/>
      <c r="I595" s="23"/>
      <c r="J595" s="20" t="str">
        <f aca="false">IF(OR(B595="",H595="",I595=""),"",H595*I595)</f>
        <v/>
      </c>
      <c r="K595" s="30" t="n">
        <v>60</v>
      </c>
      <c r="L595" s="21" t="str">
        <f aca="false">IF(B595="","",B595+K595)</f>
        <v/>
      </c>
      <c r="M595" s="22" t="str">
        <f aca="true">IF(L595="","",L595-TODAY())</f>
        <v/>
      </c>
      <c r="N595" s="27"/>
      <c r="O595" s="24"/>
      <c r="P595" s="27"/>
      <c r="Q595" s="23"/>
      <c r="R595" s="24"/>
      <c r="S595" s="20" t="str">
        <f aca="false">IF(OR(J595="",Q595=""),"",Q595-J595)</f>
        <v/>
      </c>
      <c r="T595" s="31"/>
      <c r="U595" s="32" t="str">
        <f aca="false">IF(B595="","","Yes")</f>
        <v/>
      </c>
    </row>
    <row r="596" customFormat="false" ht="25.5" hidden="false" customHeight="true" outlineLevel="0" collapsed="false">
      <c r="A596" s="15" t="str">
        <f aca="false">IF(B596="","","TP-"&amp;TEXT(ROW()-5,"0000"))</f>
        <v/>
      </c>
      <c r="B596" s="28"/>
      <c r="C596" s="29"/>
      <c r="D596" s="29"/>
      <c r="E596" s="27"/>
      <c r="F596" s="27"/>
      <c r="G596" s="27"/>
      <c r="H596" s="30"/>
      <c r="I596" s="23"/>
      <c r="J596" s="20" t="str">
        <f aca="false">IF(OR(B596="",H596="",I596=""),"",H596*I596)</f>
        <v/>
      </c>
      <c r="K596" s="30" t="n">
        <v>60</v>
      </c>
      <c r="L596" s="21" t="str">
        <f aca="false">IF(B596="","",B596+K596)</f>
        <v/>
      </c>
      <c r="M596" s="22" t="str">
        <f aca="true">IF(L596="","",L596-TODAY())</f>
        <v/>
      </c>
      <c r="N596" s="27"/>
      <c r="O596" s="24"/>
      <c r="P596" s="27"/>
      <c r="Q596" s="23"/>
      <c r="R596" s="24"/>
      <c r="S596" s="20" t="str">
        <f aca="false">IF(OR(J596="",Q596=""),"",Q596-J596)</f>
        <v/>
      </c>
      <c r="T596" s="31"/>
      <c r="U596" s="32" t="str">
        <f aca="false">IF(B596="","","Yes")</f>
        <v/>
      </c>
    </row>
    <row r="597" customFormat="false" ht="25.5" hidden="false" customHeight="true" outlineLevel="0" collapsed="false">
      <c r="A597" s="15" t="str">
        <f aca="false">IF(B597="","","TP-"&amp;TEXT(ROW()-5,"0000"))</f>
        <v/>
      </c>
      <c r="B597" s="28"/>
      <c r="C597" s="29"/>
      <c r="D597" s="29"/>
      <c r="E597" s="27"/>
      <c r="F597" s="27"/>
      <c r="G597" s="27"/>
      <c r="H597" s="30"/>
      <c r="I597" s="23"/>
      <c r="J597" s="20" t="str">
        <f aca="false">IF(OR(B597="",H597="",I597=""),"",H597*I597)</f>
        <v/>
      </c>
      <c r="K597" s="30" t="n">
        <v>60</v>
      </c>
      <c r="L597" s="21" t="str">
        <f aca="false">IF(B597="","",B597+K597)</f>
        <v/>
      </c>
      <c r="M597" s="22" t="str">
        <f aca="true">IF(L597="","",L597-TODAY())</f>
        <v/>
      </c>
      <c r="N597" s="27"/>
      <c r="O597" s="24"/>
      <c r="P597" s="27"/>
      <c r="Q597" s="23"/>
      <c r="R597" s="24"/>
      <c r="S597" s="20" t="str">
        <f aca="false">IF(OR(J597="",Q597=""),"",Q597-J597)</f>
        <v/>
      </c>
      <c r="T597" s="31"/>
      <c r="U597" s="32" t="str">
        <f aca="false">IF(B597="","","Yes")</f>
        <v/>
      </c>
    </row>
    <row r="598" customFormat="false" ht="25.5" hidden="false" customHeight="true" outlineLevel="0" collapsed="false">
      <c r="A598" s="15" t="str">
        <f aca="false">IF(B598="","","TP-"&amp;TEXT(ROW()-5,"0000"))</f>
        <v/>
      </c>
      <c r="B598" s="28"/>
      <c r="C598" s="29"/>
      <c r="D598" s="29"/>
      <c r="E598" s="27"/>
      <c r="F598" s="27"/>
      <c r="G598" s="27"/>
      <c r="H598" s="30"/>
      <c r="I598" s="23"/>
      <c r="J598" s="20" t="str">
        <f aca="false">IF(OR(B598="",H598="",I598=""),"",H598*I598)</f>
        <v/>
      </c>
      <c r="K598" s="30" t="n">
        <v>60</v>
      </c>
      <c r="L598" s="21" t="str">
        <f aca="false">IF(B598="","",B598+K598)</f>
        <v/>
      </c>
      <c r="M598" s="22" t="str">
        <f aca="true">IF(L598="","",L598-TODAY())</f>
        <v/>
      </c>
      <c r="N598" s="27"/>
      <c r="O598" s="24"/>
      <c r="P598" s="27"/>
      <c r="Q598" s="23"/>
      <c r="R598" s="24"/>
      <c r="S598" s="20" t="str">
        <f aca="false">IF(OR(J598="",Q598=""),"",Q598-J598)</f>
        <v/>
      </c>
      <c r="T598" s="31"/>
      <c r="U598" s="32" t="str">
        <f aca="false">IF(B598="","","Yes")</f>
        <v/>
      </c>
    </row>
    <row r="599" customFormat="false" ht="25.5" hidden="false" customHeight="true" outlineLevel="0" collapsed="false">
      <c r="A599" s="15" t="str">
        <f aca="false">IF(B599="","","TP-"&amp;TEXT(ROW()-5,"0000"))</f>
        <v/>
      </c>
      <c r="B599" s="28"/>
      <c r="C599" s="29"/>
      <c r="D599" s="29"/>
      <c r="E599" s="27"/>
      <c r="F599" s="27"/>
      <c r="G599" s="27"/>
      <c r="H599" s="30"/>
      <c r="I599" s="23"/>
      <c r="J599" s="20" t="str">
        <f aca="false">IF(OR(B599="",H599="",I599=""),"",H599*I599)</f>
        <v/>
      </c>
      <c r="K599" s="30" t="n">
        <v>60</v>
      </c>
      <c r="L599" s="21" t="str">
        <f aca="false">IF(B599="","",B599+K599)</f>
        <v/>
      </c>
      <c r="M599" s="22" t="str">
        <f aca="true">IF(L599="","",L599-TODAY())</f>
        <v/>
      </c>
      <c r="N599" s="27"/>
      <c r="O599" s="24"/>
      <c r="P599" s="27"/>
      <c r="Q599" s="23"/>
      <c r="R599" s="24"/>
      <c r="S599" s="20" t="str">
        <f aca="false">IF(OR(J599="",Q599=""),"",Q599-J599)</f>
        <v/>
      </c>
      <c r="T599" s="31"/>
      <c r="U599" s="32" t="str">
        <f aca="false">IF(B599="","","Yes")</f>
        <v/>
      </c>
    </row>
    <row r="600" customFormat="false" ht="25.5" hidden="false" customHeight="true" outlineLevel="0" collapsed="false">
      <c r="A600" s="15" t="str">
        <f aca="false">IF(B600="","","TP-"&amp;TEXT(ROW()-5,"0000"))</f>
        <v/>
      </c>
      <c r="B600" s="28"/>
      <c r="C600" s="29"/>
      <c r="D600" s="29"/>
      <c r="E600" s="27"/>
      <c r="F600" s="27"/>
      <c r="G600" s="27"/>
      <c r="H600" s="30"/>
      <c r="I600" s="23"/>
      <c r="J600" s="20" t="str">
        <f aca="false">IF(OR(B600="",H600="",I600=""),"",H600*I600)</f>
        <v/>
      </c>
      <c r="K600" s="30" t="n">
        <v>60</v>
      </c>
      <c r="L600" s="21" t="str">
        <f aca="false">IF(B600="","",B600+K600)</f>
        <v/>
      </c>
      <c r="M600" s="22" t="str">
        <f aca="true">IF(L600="","",L600-TODAY())</f>
        <v/>
      </c>
      <c r="N600" s="27"/>
      <c r="O600" s="24"/>
      <c r="P600" s="27"/>
      <c r="Q600" s="23"/>
      <c r="R600" s="24"/>
      <c r="S600" s="20" t="str">
        <f aca="false">IF(OR(J600="",Q600=""),"",Q600-J600)</f>
        <v/>
      </c>
      <c r="T600" s="31"/>
      <c r="U600" s="32" t="str">
        <f aca="false">IF(B600="","","Yes")</f>
        <v/>
      </c>
    </row>
    <row r="601" customFormat="false" ht="25.5" hidden="false" customHeight="true" outlineLevel="0" collapsed="false">
      <c r="A601" s="15" t="str">
        <f aca="false">IF(B601="","","TP-"&amp;TEXT(ROW()-5,"0000"))</f>
        <v/>
      </c>
      <c r="B601" s="28"/>
      <c r="C601" s="29"/>
      <c r="D601" s="29"/>
      <c r="E601" s="27"/>
      <c r="F601" s="27"/>
      <c r="G601" s="27"/>
      <c r="H601" s="30"/>
      <c r="I601" s="23"/>
      <c r="J601" s="20" t="str">
        <f aca="false">IF(OR(B601="",H601="",I601=""),"",H601*I601)</f>
        <v/>
      </c>
      <c r="K601" s="30" t="n">
        <v>60</v>
      </c>
      <c r="L601" s="21" t="str">
        <f aca="false">IF(B601="","",B601+K601)</f>
        <v/>
      </c>
      <c r="M601" s="22" t="str">
        <f aca="true">IF(L601="","",L601-TODAY())</f>
        <v/>
      </c>
      <c r="N601" s="27"/>
      <c r="O601" s="24"/>
      <c r="P601" s="27"/>
      <c r="Q601" s="23"/>
      <c r="R601" s="24"/>
      <c r="S601" s="20" t="str">
        <f aca="false">IF(OR(J601="",Q601=""),"",Q601-J601)</f>
        <v/>
      </c>
      <c r="T601" s="31"/>
      <c r="U601" s="32" t="str">
        <f aca="false">IF(B601="","","Yes")</f>
        <v/>
      </c>
    </row>
    <row r="602" customFormat="false" ht="25.5" hidden="false" customHeight="true" outlineLevel="0" collapsed="false">
      <c r="A602" s="15" t="str">
        <f aca="false">IF(B602="","","TP-"&amp;TEXT(ROW()-5,"0000"))</f>
        <v/>
      </c>
      <c r="B602" s="28"/>
      <c r="C602" s="29"/>
      <c r="D602" s="29"/>
      <c r="E602" s="27"/>
      <c r="F602" s="27"/>
      <c r="G602" s="27"/>
      <c r="H602" s="30"/>
      <c r="I602" s="23"/>
      <c r="J602" s="20" t="str">
        <f aca="false">IF(OR(B602="",H602="",I602=""),"",H602*I602)</f>
        <v/>
      </c>
      <c r="K602" s="30" t="n">
        <v>60</v>
      </c>
      <c r="L602" s="21" t="str">
        <f aca="false">IF(B602="","",B602+K602)</f>
        <v/>
      </c>
      <c r="M602" s="22" t="str">
        <f aca="true">IF(L602="","",L602-TODAY())</f>
        <v/>
      </c>
      <c r="N602" s="27"/>
      <c r="O602" s="24"/>
      <c r="P602" s="27"/>
      <c r="Q602" s="23"/>
      <c r="R602" s="24"/>
      <c r="S602" s="20" t="str">
        <f aca="false">IF(OR(J602="",Q602=""),"",Q602-J602)</f>
        <v/>
      </c>
      <c r="T602" s="31"/>
      <c r="U602" s="32" t="str">
        <f aca="false">IF(B602="","","Yes")</f>
        <v/>
      </c>
    </row>
    <row r="603" customFormat="false" ht="25.5" hidden="false" customHeight="true" outlineLevel="0" collapsed="false">
      <c r="A603" s="15" t="str">
        <f aca="false">IF(B603="","","TP-"&amp;TEXT(ROW()-5,"0000"))</f>
        <v/>
      </c>
      <c r="B603" s="28"/>
      <c r="C603" s="29"/>
      <c r="D603" s="29"/>
      <c r="E603" s="27"/>
      <c r="F603" s="27"/>
      <c r="G603" s="27"/>
      <c r="H603" s="30"/>
      <c r="I603" s="23"/>
      <c r="J603" s="20" t="str">
        <f aca="false">IF(OR(B603="",H603="",I603=""),"",H603*I603)</f>
        <v/>
      </c>
      <c r="K603" s="30" t="n">
        <v>60</v>
      </c>
      <c r="L603" s="21" t="str">
        <f aca="false">IF(B603="","",B603+K603)</f>
        <v/>
      </c>
      <c r="M603" s="22" t="str">
        <f aca="true">IF(L603="","",L603-TODAY())</f>
        <v/>
      </c>
      <c r="N603" s="27"/>
      <c r="O603" s="24"/>
      <c r="P603" s="27"/>
      <c r="Q603" s="23"/>
      <c r="R603" s="24"/>
      <c r="S603" s="20" t="str">
        <f aca="false">IF(OR(J603="",Q603=""),"",Q603-J603)</f>
        <v/>
      </c>
      <c r="T603" s="31"/>
      <c r="U603" s="32" t="str">
        <f aca="false">IF(B603="","","Yes")</f>
        <v/>
      </c>
    </row>
    <row r="604" customFormat="false" ht="25.5" hidden="false" customHeight="true" outlineLevel="0" collapsed="false">
      <c r="A604" s="15" t="str">
        <f aca="false">IF(B604="","","TP-"&amp;TEXT(ROW()-5,"0000"))</f>
        <v/>
      </c>
      <c r="B604" s="28"/>
      <c r="C604" s="29"/>
      <c r="D604" s="29"/>
      <c r="E604" s="27"/>
      <c r="F604" s="27"/>
      <c r="G604" s="27"/>
      <c r="H604" s="30"/>
      <c r="I604" s="23"/>
      <c r="J604" s="20" t="str">
        <f aca="false">IF(OR(B604="",H604="",I604=""),"",H604*I604)</f>
        <v/>
      </c>
      <c r="K604" s="30" t="n">
        <v>60</v>
      </c>
      <c r="L604" s="21" t="str">
        <f aca="false">IF(B604="","",B604+K604)</f>
        <v/>
      </c>
      <c r="M604" s="22" t="str">
        <f aca="true">IF(L604="","",L604-TODAY())</f>
        <v/>
      </c>
      <c r="N604" s="27"/>
      <c r="O604" s="24"/>
      <c r="P604" s="27"/>
      <c r="Q604" s="23"/>
      <c r="R604" s="24"/>
      <c r="S604" s="20" t="str">
        <f aca="false">IF(OR(J604="",Q604=""),"",Q604-J604)</f>
        <v/>
      </c>
      <c r="T604" s="31"/>
      <c r="U604" s="32" t="str">
        <f aca="false">IF(B604="","","Yes")</f>
        <v/>
      </c>
    </row>
    <row r="605" customFormat="false" ht="25.5" hidden="false" customHeight="true" outlineLevel="0" collapsed="false">
      <c r="A605" s="15" t="str">
        <f aca="false">IF(B605="","","TP-"&amp;TEXT(ROW()-5,"0000"))</f>
        <v/>
      </c>
      <c r="B605" s="28"/>
      <c r="C605" s="29"/>
      <c r="D605" s="29"/>
      <c r="E605" s="27"/>
      <c r="F605" s="27"/>
      <c r="G605" s="27"/>
      <c r="H605" s="30"/>
      <c r="I605" s="23"/>
      <c r="J605" s="20" t="str">
        <f aca="false">IF(OR(B605="",H605="",I605=""),"",H605*I605)</f>
        <v/>
      </c>
      <c r="K605" s="30" t="n">
        <v>60</v>
      </c>
      <c r="L605" s="21" t="str">
        <f aca="false">IF(B605="","",B605+K605)</f>
        <v/>
      </c>
      <c r="M605" s="22" t="str">
        <f aca="true">IF(L605="","",L605-TODAY())</f>
        <v/>
      </c>
      <c r="N605" s="27"/>
      <c r="O605" s="24"/>
      <c r="P605" s="27"/>
      <c r="Q605" s="23"/>
      <c r="R605" s="24"/>
      <c r="S605" s="20" t="str">
        <f aca="false">IF(OR(J605="",Q605=""),"",Q605-J605)</f>
        <v/>
      </c>
      <c r="T605" s="31"/>
      <c r="U605" s="32" t="str">
        <f aca="false">IF(B605="","","Yes")</f>
        <v/>
      </c>
    </row>
    <row r="606" customFormat="false" ht="25.5" hidden="false" customHeight="true" outlineLevel="0" collapsed="false">
      <c r="A606" s="15" t="str">
        <f aca="false">IF(B606="","","TP-"&amp;TEXT(ROW()-5,"0000"))</f>
        <v/>
      </c>
      <c r="B606" s="28"/>
      <c r="C606" s="29"/>
      <c r="D606" s="29"/>
      <c r="E606" s="27"/>
      <c r="F606" s="27"/>
      <c r="G606" s="27"/>
      <c r="H606" s="30"/>
      <c r="I606" s="23"/>
      <c r="J606" s="20" t="str">
        <f aca="false">IF(OR(B606="",H606="",I606=""),"",H606*I606)</f>
        <v/>
      </c>
      <c r="K606" s="30" t="n">
        <v>60</v>
      </c>
      <c r="L606" s="21" t="str">
        <f aca="false">IF(B606="","",B606+K606)</f>
        <v/>
      </c>
      <c r="M606" s="22" t="str">
        <f aca="true">IF(L606="","",L606-TODAY())</f>
        <v/>
      </c>
      <c r="N606" s="27"/>
      <c r="O606" s="24"/>
      <c r="P606" s="27"/>
      <c r="Q606" s="23"/>
      <c r="R606" s="24"/>
      <c r="S606" s="20" t="str">
        <f aca="false">IF(OR(J606="",Q606=""),"",Q606-J606)</f>
        <v/>
      </c>
      <c r="T606" s="31"/>
      <c r="U606" s="32" t="str">
        <f aca="false">IF(B606="","","Yes")</f>
        <v/>
      </c>
    </row>
    <row r="607" customFormat="false" ht="25.5" hidden="false" customHeight="true" outlineLevel="0" collapsed="false">
      <c r="A607" s="15" t="str">
        <f aca="false">IF(B607="","","TP-"&amp;TEXT(ROW()-5,"0000"))</f>
        <v/>
      </c>
      <c r="B607" s="28"/>
      <c r="C607" s="29"/>
      <c r="D607" s="29"/>
      <c r="E607" s="27"/>
      <c r="F607" s="27"/>
      <c r="G607" s="27"/>
      <c r="H607" s="30"/>
      <c r="I607" s="23"/>
      <c r="J607" s="20" t="str">
        <f aca="false">IF(OR(B607="",H607="",I607=""),"",H607*I607)</f>
        <v/>
      </c>
      <c r="K607" s="30" t="n">
        <v>60</v>
      </c>
      <c r="L607" s="21" t="str">
        <f aca="false">IF(B607="","",B607+K607)</f>
        <v/>
      </c>
      <c r="M607" s="22" t="str">
        <f aca="true">IF(L607="","",L607-TODAY())</f>
        <v/>
      </c>
      <c r="N607" s="27"/>
      <c r="O607" s="24"/>
      <c r="P607" s="27"/>
      <c r="Q607" s="23"/>
      <c r="R607" s="24"/>
      <c r="S607" s="20" t="str">
        <f aca="false">IF(OR(J607="",Q607=""),"",Q607-J607)</f>
        <v/>
      </c>
      <c r="T607" s="31"/>
      <c r="U607" s="32" t="str">
        <f aca="false">IF(B607="","","Yes")</f>
        <v/>
      </c>
    </row>
    <row r="608" customFormat="false" ht="25.5" hidden="false" customHeight="true" outlineLevel="0" collapsed="false">
      <c r="A608" s="15" t="str">
        <f aca="false">IF(B608="","","TP-"&amp;TEXT(ROW()-5,"0000"))</f>
        <v/>
      </c>
      <c r="B608" s="28"/>
      <c r="C608" s="29"/>
      <c r="D608" s="29"/>
      <c r="E608" s="27"/>
      <c r="F608" s="27"/>
      <c r="G608" s="27"/>
      <c r="H608" s="30"/>
      <c r="I608" s="23"/>
      <c r="J608" s="20" t="str">
        <f aca="false">IF(OR(B608="",H608="",I608=""),"",H608*I608)</f>
        <v/>
      </c>
      <c r="K608" s="30" t="n">
        <v>60</v>
      </c>
      <c r="L608" s="21" t="str">
        <f aca="false">IF(B608="","",B608+K608)</f>
        <v/>
      </c>
      <c r="M608" s="22" t="str">
        <f aca="true">IF(L608="","",L608-TODAY())</f>
        <v/>
      </c>
      <c r="N608" s="27"/>
      <c r="O608" s="24"/>
      <c r="P608" s="27"/>
      <c r="Q608" s="23"/>
      <c r="R608" s="24"/>
      <c r="S608" s="20" t="str">
        <f aca="false">IF(OR(J608="",Q608=""),"",Q608-J608)</f>
        <v/>
      </c>
      <c r="T608" s="31"/>
      <c r="U608" s="32" t="str">
        <f aca="false">IF(B608="","","Yes")</f>
        <v/>
      </c>
    </row>
    <row r="609" customFormat="false" ht="25.5" hidden="false" customHeight="true" outlineLevel="0" collapsed="false">
      <c r="A609" s="15" t="str">
        <f aca="false">IF(B609="","","TP-"&amp;TEXT(ROW()-5,"0000"))</f>
        <v/>
      </c>
      <c r="B609" s="28"/>
      <c r="C609" s="29"/>
      <c r="D609" s="29"/>
      <c r="E609" s="27"/>
      <c r="F609" s="27"/>
      <c r="G609" s="27"/>
      <c r="H609" s="30"/>
      <c r="I609" s="23"/>
      <c r="J609" s="20" t="str">
        <f aca="false">IF(OR(B609="",H609="",I609=""),"",H609*I609)</f>
        <v/>
      </c>
      <c r="K609" s="30" t="n">
        <v>60</v>
      </c>
      <c r="L609" s="21" t="str">
        <f aca="false">IF(B609="","",B609+K609)</f>
        <v/>
      </c>
      <c r="M609" s="22" t="str">
        <f aca="true">IF(L609="","",L609-TODAY())</f>
        <v/>
      </c>
      <c r="N609" s="27"/>
      <c r="O609" s="24"/>
      <c r="P609" s="27"/>
      <c r="Q609" s="23"/>
      <c r="R609" s="24"/>
      <c r="S609" s="20" t="str">
        <f aca="false">IF(OR(J609="",Q609=""),"",Q609-J609)</f>
        <v/>
      </c>
      <c r="T609" s="31"/>
      <c r="U609" s="32" t="str">
        <f aca="false">IF(B609="","","Yes")</f>
        <v/>
      </c>
    </row>
    <row r="610" customFormat="false" ht="25.5" hidden="false" customHeight="true" outlineLevel="0" collapsed="false">
      <c r="A610" s="15" t="str">
        <f aca="false">IF(B610="","","TP-"&amp;TEXT(ROW()-5,"0000"))</f>
        <v/>
      </c>
      <c r="B610" s="28"/>
      <c r="C610" s="29"/>
      <c r="D610" s="29"/>
      <c r="E610" s="27"/>
      <c r="F610" s="27"/>
      <c r="G610" s="27"/>
      <c r="H610" s="30"/>
      <c r="I610" s="23"/>
      <c r="J610" s="20" t="str">
        <f aca="false">IF(OR(B610="",H610="",I610=""),"",H610*I610)</f>
        <v/>
      </c>
      <c r="K610" s="30" t="n">
        <v>60</v>
      </c>
      <c r="L610" s="21" t="str">
        <f aca="false">IF(B610="","",B610+K610)</f>
        <v/>
      </c>
      <c r="M610" s="22" t="str">
        <f aca="true">IF(L610="","",L610-TODAY())</f>
        <v/>
      </c>
      <c r="N610" s="27"/>
      <c r="O610" s="24"/>
      <c r="P610" s="27"/>
      <c r="Q610" s="23"/>
      <c r="R610" s="24"/>
      <c r="S610" s="20" t="str">
        <f aca="false">IF(OR(J610="",Q610=""),"",Q610-J610)</f>
        <v/>
      </c>
      <c r="T610" s="31"/>
      <c r="U610" s="32" t="str">
        <f aca="false">IF(B610="","","Yes")</f>
        <v/>
      </c>
    </row>
    <row r="611" customFormat="false" ht="25.5" hidden="false" customHeight="true" outlineLevel="0" collapsed="false">
      <c r="A611" s="15" t="str">
        <f aca="false">IF(B611="","","TP-"&amp;TEXT(ROW()-5,"0000"))</f>
        <v/>
      </c>
      <c r="B611" s="28"/>
      <c r="C611" s="29"/>
      <c r="D611" s="29"/>
      <c r="E611" s="27"/>
      <c r="F611" s="27"/>
      <c r="G611" s="27"/>
      <c r="H611" s="30"/>
      <c r="I611" s="23"/>
      <c r="J611" s="20" t="str">
        <f aca="false">IF(OR(B611="",H611="",I611=""),"",H611*I611)</f>
        <v/>
      </c>
      <c r="K611" s="30" t="n">
        <v>60</v>
      </c>
      <c r="L611" s="21" t="str">
        <f aca="false">IF(B611="","",B611+K611)</f>
        <v/>
      </c>
      <c r="M611" s="22" t="str">
        <f aca="true">IF(L611="","",L611-TODAY())</f>
        <v/>
      </c>
      <c r="N611" s="27"/>
      <c r="O611" s="24"/>
      <c r="P611" s="27"/>
      <c r="Q611" s="23"/>
      <c r="R611" s="24"/>
      <c r="S611" s="20" t="str">
        <f aca="false">IF(OR(J611="",Q611=""),"",Q611-J611)</f>
        <v/>
      </c>
      <c r="T611" s="31"/>
      <c r="U611" s="32" t="str">
        <f aca="false">IF(B611="","","Yes")</f>
        <v/>
      </c>
    </row>
    <row r="612" customFormat="false" ht="25.5" hidden="false" customHeight="true" outlineLevel="0" collapsed="false">
      <c r="A612" s="15" t="str">
        <f aca="false">IF(B612="","","TP-"&amp;TEXT(ROW()-5,"0000"))</f>
        <v/>
      </c>
      <c r="B612" s="28"/>
      <c r="C612" s="29"/>
      <c r="D612" s="29"/>
      <c r="E612" s="27"/>
      <c r="F612" s="27"/>
      <c r="G612" s="27"/>
      <c r="H612" s="30"/>
      <c r="I612" s="23"/>
      <c r="J612" s="20" t="str">
        <f aca="false">IF(OR(B612="",H612="",I612=""),"",H612*I612)</f>
        <v/>
      </c>
      <c r="K612" s="30" t="n">
        <v>60</v>
      </c>
      <c r="L612" s="21" t="str">
        <f aca="false">IF(B612="","",B612+K612)</f>
        <v/>
      </c>
      <c r="M612" s="22" t="str">
        <f aca="true">IF(L612="","",L612-TODAY())</f>
        <v/>
      </c>
      <c r="N612" s="27"/>
      <c r="O612" s="24"/>
      <c r="P612" s="27"/>
      <c r="Q612" s="23"/>
      <c r="R612" s="24"/>
      <c r="S612" s="20" t="str">
        <f aca="false">IF(OR(J612="",Q612=""),"",Q612-J612)</f>
        <v/>
      </c>
      <c r="T612" s="31"/>
      <c r="U612" s="32" t="str">
        <f aca="false">IF(B612="","","Yes")</f>
        <v/>
      </c>
    </row>
    <row r="613" customFormat="false" ht="25.5" hidden="false" customHeight="true" outlineLevel="0" collapsed="false">
      <c r="A613" s="15" t="str">
        <f aca="false">IF(B613="","","TP-"&amp;TEXT(ROW()-5,"0000"))</f>
        <v/>
      </c>
      <c r="B613" s="28"/>
      <c r="C613" s="29"/>
      <c r="D613" s="29"/>
      <c r="E613" s="27"/>
      <c r="F613" s="27"/>
      <c r="G613" s="27"/>
      <c r="H613" s="30"/>
      <c r="I613" s="23"/>
      <c r="J613" s="20" t="str">
        <f aca="false">IF(OR(B613="",H613="",I613=""),"",H613*I613)</f>
        <v/>
      </c>
      <c r="K613" s="30" t="n">
        <v>60</v>
      </c>
      <c r="L613" s="21" t="str">
        <f aca="false">IF(B613="","",B613+K613)</f>
        <v/>
      </c>
      <c r="M613" s="22" t="str">
        <f aca="true">IF(L613="","",L613-TODAY())</f>
        <v/>
      </c>
      <c r="N613" s="27"/>
      <c r="O613" s="24"/>
      <c r="P613" s="27"/>
      <c r="Q613" s="23"/>
      <c r="R613" s="24"/>
      <c r="S613" s="20" t="str">
        <f aca="false">IF(OR(J613="",Q613=""),"",Q613-J613)</f>
        <v/>
      </c>
      <c r="T613" s="31"/>
      <c r="U613" s="32" t="str">
        <f aca="false">IF(B613="","","Yes")</f>
        <v/>
      </c>
    </row>
    <row r="614" customFormat="false" ht="25.5" hidden="false" customHeight="true" outlineLevel="0" collapsed="false">
      <c r="A614" s="15" t="str">
        <f aca="false">IF(B614="","","TP-"&amp;TEXT(ROW()-5,"0000"))</f>
        <v/>
      </c>
      <c r="B614" s="28"/>
      <c r="C614" s="29"/>
      <c r="D614" s="29"/>
      <c r="E614" s="27"/>
      <c r="F614" s="27"/>
      <c r="G614" s="27"/>
      <c r="H614" s="30"/>
      <c r="I614" s="23"/>
      <c r="J614" s="20" t="str">
        <f aca="false">IF(OR(B614="",H614="",I614=""),"",H614*I614)</f>
        <v/>
      </c>
      <c r="K614" s="30" t="n">
        <v>60</v>
      </c>
      <c r="L614" s="21" t="str">
        <f aca="false">IF(B614="","",B614+K614)</f>
        <v/>
      </c>
      <c r="M614" s="22" t="str">
        <f aca="true">IF(L614="","",L614-TODAY())</f>
        <v/>
      </c>
      <c r="N614" s="27"/>
      <c r="O614" s="24"/>
      <c r="P614" s="27"/>
      <c r="Q614" s="23"/>
      <c r="R614" s="24"/>
      <c r="S614" s="20" t="str">
        <f aca="false">IF(OR(J614="",Q614=""),"",Q614-J614)</f>
        <v/>
      </c>
      <c r="T614" s="31"/>
      <c r="U614" s="32" t="str">
        <f aca="false">IF(B614="","","Yes")</f>
        <v/>
      </c>
    </row>
    <row r="615" customFormat="false" ht="25.5" hidden="false" customHeight="true" outlineLevel="0" collapsed="false">
      <c r="A615" s="15" t="str">
        <f aca="false">IF(B615="","","TP-"&amp;TEXT(ROW()-5,"0000"))</f>
        <v/>
      </c>
      <c r="B615" s="28"/>
      <c r="C615" s="29"/>
      <c r="D615" s="29"/>
      <c r="E615" s="27"/>
      <c r="F615" s="27"/>
      <c r="G615" s="27"/>
      <c r="H615" s="30"/>
      <c r="I615" s="23"/>
      <c r="J615" s="20" t="str">
        <f aca="false">IF(OR(B615="",H615="",I615=""),"",H615*I615)</f>
        <v/>
      </c>
      <c r="K615" s="30" t="n">
        <v>60</v>
      </c>
      <c r="L615" s="21" t="str">
        <f aca="false">IF(B615="","",B615+K615)</f>
        <v/>
      </c>
      <c r="M615" s="22" t="str">
        <f aca="true">IF(L615="","",L615-TODAY())</f>
        <v/>
      </c>
      <c r="N615" s="27"/>
      <c r="O615" s="24"/>
      <c r="P615" s="27"/>
      <c r="Q615" s="23"/>
      <c r="R615" s="24"/>
      <c r="S615" s="20" t="str">
        <f aca="false">IF(OR(J615="",Q615=""),"",Q615-J615)</f>
        <v/>
      </c>
      <c r="T615" s="31"/>
      <c r="U615" s="32" t="str">
        <f aca="false">IF(B615="","","Yes")</f>
        <v/>
      </c>
    </row>
    <row r="616" customFormat="false" ht="25.5" hidden="false" customHeight="true" outlineLevel="0" collapsed="false">
      <c r="A616" s="15" t="str">
        <f aca="false">IF(B616="","","TP-"&amp;TEXT(ROW()-5,"0000"))</f>
        <v/>
      </c>
      <c r="B616" s="28"/>
      <c r="C616" s="29"/>
      <c r="D616" s="29"/>
      <c r="E616" s="27"/>
      <c r="F616" s="27"/>
      <c r="G616" s="27"/>
      <c r="H616" s="30"/>
      <c r="I616" s="23"/>
      <c r="J616" s="20" t="str">
        <f aca="false">IF(OR(B616="",H616="",I616=""),"",H616*I616)</f>
        <v/>
      </c>
      <c r="K616" s="30" t="n">
        <v>60</v>
      </c>
      <c r="L616" s="21" t="str">
        <f aca="false">IF(B616="","",B616+K616)</f>
        <v/>
      </c>
      <c r="M616" s="22" t="str">
        <f aca="true">IF(L616="","",L616-TODAY())</f>
        <v/>
      </c>
      <c r="N616" s="27"/>
      <c r="O616" s="24"/>
      <c r="P616" s="27"/>
      <c r="Q616" s="23"/>
      <c r="R616" s="24"/>
      <c r="S616" s="20" t="str">
        <f aca="false">IF(OR(J616="",Q616=""),"",Q616-J616)</f>
        <v/>
      </c>
      <c r="T616" s="31"/>
      <c r="U616" s="32" t="str">
        <f aca="false">IF(B616="","","Yes")</f>
        <v/>
      </c>
    </row>
    <row r="617" customFormat="false" ht="25.5" hidden="false" customHeight="true" outlineLevel="0" collapsed="false">
      <c r="A617" s="15" t="str">
        <f aca="false">IF(B617="","","TP-"&amp;TEXT(ROW()-5,"0000"))</f>
        <v/>
      </c>
      <c r="B617" s="28"/>
      <c r="C617" s="29"/>
      <c r="D617" s="29"/>
      <c r="E617" s="27"/>
      <c r="F617" s="27"/>
      <c r="G617" s="27"/>
      <c r="H617" s="30"/>
      <c r="I617" s="23"/>
      <c r="J617" s="20" t="str">
        <f aca="false">IF(OR(B617="",H617="",I617=""),"",H617*I617)</f>
        <v/>
      </c>
      <c r="K617" s="30" t="n">
        <v>60</v>
      </c>
      <c r="L617" s="21" t="str">
        <f aca="false">IF(B617="","",B617+K617)</f>
        <v/>
      </c>
      <c r="M617" s="22" t="str">
        <f aca="true">IF(L617="","",L617-TODAY())</f>
        <v/>
      </c>
      <c r="N617" s="27"/>
      <c r="O617" s="24"/>
      <c r="P617" s="27"/>
      <c r="Q617" s="23"/>
      <c r="R617" s="24"/>
      <c r="S617" s="20" t="str">
        <f aca="false">IF(OR(J617="",Q617=""),"",Q617-J617)</f>
        <v/>
      </c>
      <c r="T617" s="31"/>
      <c r="U617" s="32" t="str">
        <f aca="false">IF(B617="","","Yes")</f>
        <v/>
      </c>
    </row>
    <row r="618" customFormat="false" ht="25.5" hidden="false" customHeight="true" outlineLevel="0" collapsed="false">
      <c r="A618" s="15" t="str">
        <f aca="false">IF(B618="","","TP-"&amp;TEXT(ROW()-5,"0000"))</f>
        <v/>
      </c>
      <c r="B618" s="28"/>
      <c r="C618" s="29"/>
      <c r="D618" s="29"/>
      <c r="E618" s="27"/>
      <c r="F618" s="27"/>
      <c r="G618" s="27"/>
      <c r="H618" s="30"/>
      <c r="I618" s="23"/>
      <c r="J618" s="20" t="str">
        <f aca="false">IF(OR(B618="",H618="",I618=""),"",H618*I618)</f>
        <v/>
      </c>
      <c r="K618" s="30" t="n">
        <v>60</v>
      </c>
      <c r="L618" s="21" t="str">
        <f aca="false">IF(B618="","",B618+K618)</f>
        <v/>
      </c>
      <c r="M618" s="22" t="str">
        <f aca="true">IF(L618="","",L618-TODAY())</f>
        <v/>
      </c>
      <c r="N618" s="27"/>
      <c r="O618" s="24"/>
      <c r="P618" s="27"/>
      <c r="Q618" s="23"/>
      <c r="R618" s="24"/>
      <c r="S618" s="20" t="str">
        <f aca="false">IF(OR(J618="",Q618=""),"",Q618-J618)</f>
        <v/>
      </c>
      <c r="T618" s="31"/>
      <c r="U618" s="32" t="str">
        <f aca="false">IF(B618="","","Yes")</f>
        <v/>
      </c>
    </row>
    <row r="619" customFormat="false" ht="25.5" hidden="false" customHeight="true" outlineLevel="0" collapsed="false">
      <c r="A619" s="15" t="str">
        <f aca="false">IF(B619="","","TP-"&amp;TEXT(ROW()-5,"0000"))</f>
        <v/>
      </c>
      <c r="B619" s="28"/>
      <c r="C619" s="29"/>
      <c r="D619" s="29"/>
      <c r="E619" s="27"/>
      <c r="F619" s="27"/>
      <c r="G619" s="27"/>
      <c r="H619" s="30"/>
      <c r="I619" s="23"/>
      <c r="J619" s="20" t="str">
        <f aca="false">IF(OR(B619="",H619="",I619=""),"",H619*I619)</f>
        <v/>
      </c>
      <c r="K619" s="30" t="n">
        <v>60</v>
      </c>
      <c r="L619" s="21" t="str">
        <f aca="false">IF(B619="","",B619+K619)</f>
        <v/>
      </c>
      <c r="M619" s="22" t="str">
        <f aca="true">IF(L619="","",L619-TODAY())</f>
        <v/>
      </c>
      <c r="N619" s="27"/>
      <c r="O619" s="24"/>
      <c r="P619" s="27"/>
      <c r="Q619" s="23"/>
      <c r="R619" s="24"/>
      <c r="S619" s="20" t="str">
        <f aca="false">IF(OR(J619="",Q619=""),"",Q619-J619)</f>
        <v/>
      </c>
      <c r="T619" s="31"/>
      <c r="U619" s="32" t="str">
        <f aca="false">IF(B619="","","Yes")</f>
        <v/>
      </c>
    </row>
    <row r="620" customFormat="false" ht="25.5" hidden="false" customHeight="true" outlineLevel="0" collapsed="false">
      <c r="A620" s="15" t="str">
        <f aca="false">IF(B620="","","TP-"&amp;TEXT(ROW()-5,"0000"))</f>
        <v/>
      </c>
      <c r="B620" s="28"/>
      <c r="C620" s="29"/>
      <c r="D620" s="29"/>
      <c r="E620" s="27"/>
      <c r="F620" s="27"/>
      <c r="G620" s="27"/>
      <c r="H620" s="30"/>
      <c r="I620" s="23"/>
      <c r="J620" s="20" t="str">
        <f aca="false">IF(OR(B620="",H620="",I620=""),"",H620*I620)</f>
        <v/>
      </c>
      <c r="K620" s="30" t="n">
        <v>60</v>
      </c>
      <c r="L620" s="21" t="str">
        <f aca="false">IF(B620="","",B620+K620)</f>
        <v/>
      </c>
      <c r="M620" s="22" t="str">
        <f aca="true">IF(L620="","",L620-TODAY())</f>
        <v/>
      </c>
      <c r="N620" s="27"/>
      <c r="O620" s="24"/>
      <c r="P620" s="27"/>
      <c r="Q620" s="23"/>
      <c r="R620" s="24"/>
      <c r="S620" s="20" t="str">
        <f aca="false">IF(OR(J620="",Q620=""),"",Q620-J620)</f>
        <v/>
      </c>
      <c r="T620" s="31"/>
      <c r="U620" s="32" t="str">
        <f aca="false">IF(B620="","","Yes")</f>
        <v/>
      </c>
    </row>
    <row r="621" customFormat="false" ht="25.5" hidden="false" customHeight="true" outlineLevel="0" collapsed="false">
      <c r="A621" s="15" t="str">
        <f aca="false">IF(B621="","","TP-"&amp;TEXT(ROW()-5,"0000"))</f>
        <v/>
      </c>
      <c r="B621" s="28"/>
      <c r="C621" s="29"/>
      <c r="D621" s="29"/>
      <c r="E621" s="27"/>
      <c r="F621" s="27"/>
      <c r="G621" s="27"/>
      <c r="H621" s="30"/>
      <c r="I621" s="23"/>
      <c r="J621" s="20" t="str">
        <f aca="false">IF(OR(B621="",H621="",I621=""),"",H621*I621)</f>
        <v/>
      </c>
      <c r="K621" s="30" t="n">
        <v>60</v>
      </c>
      <c r="L621" s="21" t="str">
        <f aca="false">IF(B621="","",B621+K621)</f>
        <v/>
      </c>
      <c r="M621" s="22" t="str">
        <f aca="true">IF(L621="","",L621-TODAY())</f>
        <v/>
      </c>
      <c r="N621" s="27"/>
      <c r="O621" s="24"/>
      <c r="P621" s="27"/>
      <c r="Q621" s="23"/>
      <c r="R621" s="24"/>
      <c r="S621" s="20" t="str">
        <f aca="false">IF(OR(J621="",Q621=""),"",Q621-J621)</f>
        <v/>
      </c>
      <c r="T621" s="31"/>
      <c r="U621" s="32" t="str">
        <f aca="false">IF(B621="","","Yes")</f>
        <v/>
      </c>
    </row>
    <row r="622" customFormat="false" ht="25.5" hidden="false" customHeight="true" outlineLevel="0" collapsed="false">
      <c r="A622" s="15" t="str">
        <f aca="false">IF(B622="","","TP-"&amp;TEXT(ROW()-5,"0000"))</f>
        <v/>
      </c>
      <c r="B622" s="28"/>
      <c r="C622" s="29"/>
      <c r="D622" s="29"/>
      <c r="E622" s="27"/>
      <c r="F622" s="27"/>
      <c r="G622" s="27"/>
      <c r="H622" s="30"/>
      <c r="I622" s="23"/>
      <c r="J622" s="20" t="str">
        <f aca="false">IF(OR(B622="",H622="",I622=""),"",H622*I622)</f>
        <v/>
      </c>
      <c r="K622" s="30" t="n">
        <v>60</v>
      </c>
      <c r="L622" s="21" t="str">
        <f aca="false">IF(B622="","",B622+K622)</f>
        <v/>
      </c>
      <c r="M622" s="22" t="str">
        <f aca="true">IF(L622="","",L622-TODAY())</f>
        <v/>
      </c>
      <c r="N622" s="27"/>
      <c r="O622" s="24"/>
      <c r="P622" s="27"/>
      <c r="Q622" s="23"/>
      <c r="R622" s="24"/>
      <c r="S622" s="20" t="str">
        <f aca="false">IF(OR(J622="",Q622=""),"",Q622-J622)</f>
        <v/>
      </c>
      <c r="T622" s="31"/>
      <c r="U622" s="32" t="str">
        <f aca="false">IF(B622="","","Yes")</f>
        <v/>
      </c>
    </row>
    <row r="623" customFormat="false" ht="25.5" hidden="false" customHeight="true" outlineLevel="0" collapsed="false">
      <c r="A623" s="15" t="str">
        <f aca="false">IF(B623="","","TP-"&amp;TEXT(ROW()-5,"0000"))</f>
        <v/>
      </c>
      <c r="B623" s="28"/>
      <c r="C623" s="29"/>
      <c r="D623" s="29"/>
      <c r="E623" s="27"/>
      <c r="F623" s="27"/>
      <c r="G623" s="27"/>
      <c r="H623" s="30"/>
      <c r="I623" s="23"/>
      <c r="J623" s="20" t="str">
        <f aca="false">IF(OR(B623="",H623="",I623=""),"",H623*I623)</f>
        <v/>
      </c>
      <c r="K623" s="30" t="n">
        <v>60</v>
      </c>
      <c r="L623" s="21" t="str">
        <f aca="false">IF(B623="","",B623+K623)</f>
        <v/>
      </c>
      <c r="M623" s="22" t="str">
        <f aca="true">IF(L623="","",L623-TODAY())</f>
        <v/>
      </c>
      <c r="N623" s="27"/>
      <c r="O623" s="24"/>
      <c r="P623" s="27"/>
      <c r="Q623" s="23"/>
      <c r="R623" s="24"/>
      <c r="S623" s="20" t="str">
        <f aca="false">IF(OR(J623="",Q623=""),"",Q623-J623)</f>
        <v/>
      </c>
      <c r="T623" s="31"/>
      <c r="U623" s="32" t="str">
        <f aca="false">IF(B623="","","Yes")</f>
        <v/>
      </c>
    </row>
    <row r="624" customFormat="false" ht="25.5" hidden="false" customHeight="true" outlineLevel="0" collapsed="false">
      <c r="A624" s="15" t="str">
        <f aca="false">IF(B624="","","TP-"&amp;TEXT(ROW()-5,"0000"))</f>
        <v/>
      </c>
      <c r="B624" s="28"/>
      <c r="C624" s="29"/>
      <c r="D624" s="29"/>
      <c r="E624" s="27"/>
      <c r="F624" s="27"/>
      <c r="G624" s="27"/>
      <c r="H624" s="30"/>
      <c r="I624" s="23"/>
      <c r="J624" s="20" t="str">
        <f aca="false">IF(OR(B624="",H624="",I624=""),"",H624*I624)</f>
        <v/>
      </c>
      <c r="K624" s="30" t="n">
        <v>60</v>
      </c>
      <c r="L624" s="21" t="str">
        <f aca="false">IF(B624="","",B624+K624)</f>
        <v/>
      </c>
      <c r="M624" s="22" t="str">
        <f aca="true">IF(L624="","",L624-TODAY())</f>
        <v/>
      </c>
      <c r="N624" s="27"/>
      <c r="O624" s="24"/>
      <c r="P624" s="27"/>
      <c r="Q624" s="23"/>
      <c r="R624" s="24"/>
      <c r="S624" s="20" t="str">
        <f aca="false">IF(OR(J624="",Q624=""),"",Q624-J624)</f>
        <v/>
      </c>
      <c r="T624" s="31"/>
      <c r="U624" s="32" t="str">
        <f aca="false">IF(B624="","","Yes")</f>
        <v/>
      </c>
    </row>
    <row r="625" customFormat="false" ht="25.5" hidden="false" customHeight="true" outlineLevel="0" collapsed="false">
      <c r="A625" s="15" t="str">
        <f aca="false">IF(B625="","","TP-"&amp;TEXT(ROW()-5,"0000"))</f>
        <v/>
      </c>
      <c r="B625" s="28"/>
      <c r="C625" s="29"/>
      <c r="D625" s="29"/>
      <c r="E625" s="27"/>
      <c r="F625" s="27"/>
      <c r="G625" s="27"/>
      <c r="H625" s="30"/>
      <c r="I625" s="23"/>
      <c r="J625" s="20" t="str">
        <f aca="false">IF(OR(B625="",H625="",I625=""),"",H625*I625)</f>
        <v/>
      </c>
      <c r="K625" s="30" t="n">
        <v>60</v>
      </c>
      <c r="L625" s="21" t="str">
        <f aca="false">IF(B625="","",B625+K625)</f>
        <v/>
      </c>
      <c r="M625" s="22" t="str">
        <f aca="true">IF(L625="","",L625-TODAY())</f>
        <v/>
      </c>
      <c r="N625" s="27"/>
      <c r="O625" s="24"/>
      <c r="P625" s="27"/>
      <c r="Q625" s="23"/>
      <c r="R625" s="24"/>
      <c r="S625" s="20" t="str">
        <f aca="false">IF(OR(J625="",Q625=""),"",Q625-J625)</f>
        <v/>
      </c>
      <c r="T625" s="31"/>
      <c r="U625" s="32" t="str">
        <f aca="false">IF(B625="","","Yes")</f>
        <v/>
      </c>
    </row>
    <row r="626" customFormat="false" ht="25.5" hidden="false" customHeight="true" outlineLevel="0" collapsed="false">
      <c r="A626" s="15" t="str">
        <f aca="false">IF(B626="","","TP-"&amp;TEXT(ROW()-5,"0000"))</f>
        <v/>
      </c>
      <c r="B626" s="28"/>
      <c r="C626" s="29"/>
      <c r="D626" s="29"/>
      <c r="E626" s="27"/>
      <c r="F626" s="27"/>
      <c r="G626" s="27"/>
      <c r="H626" s="30"/>
      <c r="I626" s="23"/>
      <c r="J626" s="20" t="str">
        <f aca="false">IF(OR(B626="",H626="",I626=""),"",H626*I626)</f>
        <v/>
      </c>
      <c r="K626" s="30" t="n">
        <v>60</v>
      </c>
      <c r="L626" s="21" t="str">
        <f aca="false">IF(B626="","",B626+K626)</f>
        <v/>
      </c>
      <c r="M626" s="22" t="str">
        <f aca="true">IF(L626="","",L626-TODAY())</f>
        <v/>
      </c>
      <c r="N626" s="27"/>
      <c r="O626" s="24"/>
      <c r="P626" s="27"/>
      <c r="Q626" s="23"/>
      <c r="R626" s="24"/>
      <c r="S626" s="20" t="str">
        <f aca="false">IF(OR(J626="",Q626=""),"",Q626-J626)</f>
        <v/>
      </c>
      <c r="T626" s="31"/>
      <c r="U626" s="32" t="str">
        <f aca="false">IF(B626="","","Yes")</f>
        <v/>
      </c>
    </row>
    <row r="627" customFormat="false" ht="25.5" hidden="false" customHeight="true" outlineLevel="0" collapsed="false">
      <c r="A627" s="15" t="str">
        <f aca="false">IF(B627="","","TP-"&amp;TEXT(ROW()-5,"0000"))</f>
        <v/>
      </c>
      <c r="B627" s="28"/>
      <c r="C627" s="29"/>
      <c r="D627" s="29"/>
      <c r="E627" s="27"/>
      <c r="F627" s="27"/>
      <c r="G627" s="27"/>
      <c r="H627" s="30"/>
      <c r="I627" s="23"/>
      <c r="J627" s="20" t="str">
        <f aca="false">IF(OR(B627="",H627="",I627=""),"",H627*I627)</f>
        <v/>
      </c>
      <c r="K627" s="30" t="n">
        <v>60</v>
      </c>
      <c r="L627" s="21" t="str">
        <f aca="false">IF(B627="","",B627+K627)</f>
        <v/>
      </c>
      <c r="M627" s="22" t="str">
        <f aca="true">IF(L627="","",L627-TODAY())</f>
        <v/>
      </c>
      <c r="N627" s="27"/>
      <c r="O627" s="24"/>
      <c r="P627" s="27"/>
      <c r="Q627" s="23"/>
      <c r="R627" s="24"/>
      <c r="S627" s="20" t="str">
        <f aca="false">IF(OR(J627="",Q627=""),"",Q627-J627)</f>
        <v/>
      </c>
      <c r="T627" s="31"/>
      <c r="U627" s="32" t="str">
        <f aca="false">IF(B627="","","Yes")</f>
        <v/>
      </c>
    </row>
    <row r="628" customFormat="false" ht="25.5" hidden="false" customHeight="true" outlineLevel="0" collapsed="false">
      <c r="A628" s="15" t="str">
        <f aca="false">IF(B628="","","TP-"&amp;TEXT(ROW()-5,"0000"))</f>
        <v/>
      </c>
      <c r="B628" s="28"/>
      <c r="C628" s="29"/>
      <c r="D628" s="29"/>
      <c r="E628" s="27"/>
      <c r="F628" s="27"/>
      <c r="G628" s="27"/>
      <c r="H628" s="30"/>
      <c r="I628" s="23"/>
      <c r="J628" s="20" t="str">
        <f aca="false">IF(OR(B628="",H628="",I628=""),"",H628*I628)</f>
        <v/>
      </c>
      <c r="K628" s="30" t="n">
        <v>60</v>
      </c>
      <c r="L628" s="21" t="str">
        <f aca="false">IF(B628="","",B628+K628)</f>
        <v/>
      </c>
      <c r="M628" s="22" t="str">
        <f aca="true">IF(L628="","",L628-TODAY())</f>
        <v/>
      </c>
      <c r="N628" s="27"/>
      <c r="O628" s="24"/>
      <c r="P628" s="27"/>
      <c r="Q628" s="23"/>
      <c r="R628" s="24"/>
      <c r="S628" s="20" t="str">
        <f aca="false">IF(OR(J628="",Q628=""),"",Q628-J628)</f>
        <v/>
      </c>
      <c r="T628" s="31"/>
      <c r="U628" s="32" t="str">
        <f aca="false">IF(B628="","","Yes")</f>
        <v/>
      </c>
    </row>
    <row r="629" customFormat="false" ht="25.5" hidden="false" customHeight="true" outlineLevel="0" collapsed="false">
      <c r="A629" s="15" t="str">
        <f aca="false">IF(B629="","","TP-"&amp;TEXT(ROW()-5,"0000"))</f>
        <v/>
      </c>
      <c r="B629" s="28"/>
      <c r="C629" s="29"/>
      <c r="D629" s="29"/>
      <c r="E629" s="27"/>
      <c r="F629" s="27"/>
      <c r="G629" s="27"/>
      <c r="H629" s="30"/>
      <c r="I629" s="23"/>
      <c r="J629" s="20" t="str">
        <f aca="false">IF(OR(B629="",H629="",I629=""),"",H629*I629)</f>
        <v/>
      </c>
      <c r="K629" s="30" t="n">
        <v>60</v>
      </c>
      <c r="L629" s="21" t="str">
        <f aca="false">IF(B629="","",B629+K629)</f>
        <v/>
      </c>
      <c r="M629" s="22" t="str">
        <f aca="true">IF(L629="","",L629-TODAY())</f>
        <v/>
      </c>
      <c r="N629" s="27"/>
      <c r="O629" s="24"/>
      <c r="P629" s="27"/>
      <c r="Q629" s="23"/>
      <c r="R629" s="24"/>
      <c r="S629" s="20" t="str">
        <f aca="false">IF(OR(J629="",Q629=""),"",Q629-J629)</f>
        <v/>
      </c>
      <c r="T629" s="31"/>
      <c r="U629" s="32" t="str">
        <f aca="false">IF(B629="","","Yes")</f>
        <v/>
      </c>
    </row>
    <row r="630" customFormat="false" ht="25.5" hidden="false" customHeight="true" outlineLevel="0" collapsed="false">
      <c r="A630" s="15" t="str">
        <f aca="false">IF(B630="","","TP-"&amp;TEXT(ROW()-5,"0000"))</f>
        <v/>
      </c>
      <c r="B630" s="28"/>
      <c r="C630" s="29"/>
      <c r="D630" s="29"/>
      <c r="E630" s="27"/>
      <c r="F630" s="27"/>
      <c r="G630" s="27"/>
      <c r="H630" s="30"/>
      <c r="I630" s="23"/>
      <c r="J630" s="20" t="str">
        <f aca="false">IF(OR(B630="",H630="",I630=""),"",H630*I630)</f>
        <v/>
      </c>
      <c r="K630" s="30" t="n">
        <v>60</v>
      </c>
      <c r="L630" s="21" t="str">
        <f aca="false">IF(B630="","",B630+K630)</f>
        <v/>
      </c>
      <c r="M630" s="22" t="str">
        <f aca="true">IF(L630="","",L630-TODAY())</f>
        <v/>
      </c>
      <c r="N630" s="27"/>
      <c r="O630" s="24"/>
      <c r="P630" s="27"/>
      <c r="Q630" s="23"/>
      <c r="R630" s="24"/>
      <c r="S630" s="20" t="str">
        <f aca="false">IF(OR(J630="",Q630=""),"",Q630-J630)</f>
        <v/>
      </c>
      <c r="T630" s="31"/>
      <c r="U630" s="32" t="str">
        <f aca="false">IF(B630="","","Yes")</f>
        <v/>
      </c>
    </row>
    <row r="631" customFormat="false" ht="25.5" hidden="false" customHeight="true" outlineLevel="0" collapsed="false">
      <c r="A631" s="15" t="str">
        <f aca="false">IF(B631="","","TP-"&amp;TEXT(ROW()-5,"0000"))</f>
        <v/>
      </c>
      <c r="B631" s="28"/>
      <c r="C631" s="29"/>
      <c r="D631" s="29"/>
      <c r="E631" s="27"/>
      <c r="F631" s="27"/>
      <c r="G631" s="27"/>
      <c r="H631" s="30"/>
      <c r="I631" s="23"/>
      <c r="J631" s="20" t="str">
        <f aca="false">IF(OR(B631="",H631="",I631=""),"",H631*I631)</f>
        <v/>
      </c>
      <c r="K631" s="30" t="n">
        <v>60</v>
      </c>
      <c r="L631" s="21" t="str">
        <f aca="false">IF(B631="","",B631+K631)</f>
        <v/>
      </c>
      <c r="M631" s="22" t="str">
        <f aca="true">IF(L631="","",L631-TODAY())</f>
        <v/>
      </c>
      <c r="N631" s="27"/>
      <c r="O631" s="24"/>
      <c r="P631" s="27"/>
      <c r="Q631" s="23"/>
      <c r="R631" s="24"/>
      <c r="S631" s="20" t="str">
        <f aca="false">IF(OR(J631="",Q631=""),"",Q631-J631)</f>
        <v/>
      </c>
      <c r="T631" s="31"/>
      <c r="U631" s="32" t="str">
        <f aca="false">IF(B631="","","Yes")</f>
        <v/>
      </c>
    </row>
    <row r="632" customFormat="false" ht="25.5" hidden="false" customHeight="true" outlineLevel="0" collapsed="false">
      <c r="A632" s="15" t="str">
        <f aca="false">IF(B632="","","TP-"&amp;TEXT(ROW()-5,"0000"))</f>
        <v/>
      </c>
      <c r="B632" s="28"/>
      <c r="C632" s="29"/>
      <c r="D632" s="29"/>
      <c r="E632" s="27"/>
      <c r="F632" s="27"/>
      <c r="G632" s="27"/>
      <c r="H632" s="30"/>
      <c r="I632" s="23"/>
      <c r="J632" s="20" t="str">
        <f aca="false">IF(OR(B632="",H632="",I632=""),"",H632*I632)</f>
        <v/>
      </c>
      <c r="K632" s="30" t="n">
        <v>60</v>
      </c>
      <c r="L632" s="21" t="str">
        <f aca="false">IF(B632="","",B632+K632)</f>
        <v/>
      </c>
      <c r="M632" s="22" t="str">
        <f aca="true">IF(L632="","",L632-TODAY())</f>
        <v/>
      </c>
      <c r="N632" s="27"/>
      <c r="O632" s="24"/>
      <c r="P632" s="27"/>
      <c r="Q632" s="23"/>
      <c r="R632" s="24"/>
      <c r="S632" s="20" t="str">
        <f aca="false">IF(OR(J632="",Q632=""),"",Q632-J632)</f>
        <v/>
      </c>
      <c r="T632" s="31"/>
      <c r="U632" s="32" t="str">
        <f aca="false">IF(B632="","","Yes")</f>
        <v/>
      </c>
    </row>
    <row r="633" customFormat="false" ht="25.5" hidden="false" customHeight="true" outlineLevel="0" collapsed="false">
      <c r="A633" s="15" t="str">
        <f aca="false">IF(B633="","","TP-"&amp;TEXT(ROW()-5,"0000"))</f>
        <v/>
      </c>
      <c r="B633" s="28"/>
      <c r="C633" s="29"/>
      <c r="D633" s="29"/>
      <c r="E633" s="27"/>
      <c r="F633" s="27"/>
      <c r="G633" s="27"/>
      <c r="H633" s="30"/>
      <c r="I633" s="23"/>
      <c r="J633" s="20" t="str">
        <f aca="false">IF(OR(B633="",H633="",I633=""),"",H633*I633)</f>
        <v/>
      </c>
      <c r="K633" s="30" t="n">
        <v>60</v>
      </c>
      <c r="L633" s="21" t="str">
        <f aca="false">IF(B633="","",B633+K633)</f>
        <v/>
      </c>
      <c r="M633" s="22" t="str">
        <f aca="true">IF(L633="","",L633-TODAY())</f>
        <v/>
      </c>
      <c r="N633" s="27"/>
      <c r="O633" s="24"/>
      <c r="P633" s="27"/>
      <c r="Q633" s="23"/>
      <c r="R633" s="24"/>
      <c r="S633" s="20" t="str">
        <f aca="false">IF(OR(J633="",Q633=""),"",Q633-J633)</f>
        <v/>
      </c>
      <c r="T633" s="31"/>
      <c r="U633" s="32" t="str">
        <f aca="false">IF(B633="","","Yes")</f>
        <v/>
      </c>
    </row>
    <row r="634" customFormat="false" ht="25.5" hidden="false" customHeight="true" outlineLevel="0" collapsed="false">
      <c r="A634" s="15" t="str">
        <f aca="false">IF(B634="","","TP-"&amp;TEXT(ROW()-5,"0000"))</f>
        <v/>
      </c>
      <c r="B634" s="28"/>
      <c r="C634" s="29"/>
      <c r="D634" s="29"/>
      <c r="E634" s="27"/>
      <c r="F634" s="27"/>
      <c r="G634" s="27"/>
      <c r="H634" s="30"/>
      <c r="I634" s="23"/>
      <c r="J634" s="20" t="str">
        <f aca="false">IF(OR(B634="",H634="",I634=""),"",H634*I634)</f>
        <v/>
      </c>
      <c r="K634" s="30" t="n">
        <v>60</v>
      </c>
      <c r="L634" s="21" t="str">
        <f aca="false">IF(B634="","",B634+K634)</f>
        <v/>
      </c>
      <c r="M634" s="22" t="str">
        <f aca="true">IF(L634="","",L634-TODAY())</f>
        <v/>
      </c>
      <c r="N634" s="27"/>
      <c r="O634" s="24"/>
      <c r="P634" s="27"/>
      <c r="Q634" s="23"/>
      <c r="R634" s="24"/>
      <c r="S634" s="20" t="str">
        <f aca="false">IF(OR(J634="",Q634=""),"",Q634-J634)</f>
        <v/>
      </c>
      <c r="T634" s="31"/>
      <c r="U634" s="32" t="str">
        <f aca="false">IF(B634="","","Yes")</f>
        <v/>
      </c>
    </row>
    <row r="635" customFormat="false" ht="25.5" hidden="false" customHeight="true" outlineLevel="0" collapsed="false">
      <c r="A635" s="15" t="str">
        <f aca="false">IF(B635="","","TP-"&amp;TEXT(ROW()-5,"0000"))</f>
        <v/>
      </c>
      <c r="B635" s="28"/>
      <c r="C635" s="29"/>
      <c r="D635" s="29"/>
      <c r="E635" s="27"/>
      <c r="F635" s="27"/>
      <c r="G635" s="27"/>
      <c r="H635" s="30"/>
      <c r="I635" s="23"/>
      <c r="J635" s="20" t="str">
        <f aca="false">IF(OR(B635="",H635="",I635=""),"",H635*I635)</f>
        <v/>
      </c>
      <c r="K635" s="30" t="n">
        <v>60</v>
      </c>
      <c r="L635" s="21" t="str">
        <f aca="false">IF(B635="","",B635+K635)</f>
        <v/>
      </c>
      <c r="M635" s="22" t="str">
        <f aca="true">IF(L635="","",L635-TODAY())</f>
        <v/>
      </c>
      <c r="N635" s="27"/>
      <c r="O635" s="24"/>
      <c r="P635" s="27"/>
      <c r="Q635" s="23"/>
      <c r="R635" s="24"/>
      <c r="S635" s="20" t="str">
        <f aca="false">IF(OR(J635="",Q635=""),"",Q635-J635)</f>
        <v/>
      </c>
      <c r="T635" s="31"/>
      <c r="U635" s="32" t="str">
        <f aca="false">IF(B635="","","Yes")</f>
        <v/>
      </c>
    </row>
    <row r="636" customFormat="false" ht="25.5" hidden="false" customHeight="true" outlineLevel="0" collapsed="false">
      <c r="A636" s="15" t="str">
        <f aca="false">IF(B636="","","TP-"&amp;TEXT(ROW()-5,"0000"))</f>
        <v/>
      </c>
      <c r="B636" s="28"/>
      <c r="C636" s="29"/>
      <c r="D636" s="29"/>
      <c r="E636" s="27"/>
      <c r="F636" s="27"/>
      <c r="G636" s="27"/>
      <c r="H636" s="30"/>
      <c r="I636" s="23"/>
      <c r="J636" s="20" t="str">
        <f aca="false">IF(OR(B636="",H636="",I636=""),"",H636*I636)</f>
        <v/>
      </c>
      <c r="K636" s="30" t="n">
        <v>60</v>
      </c>
      <c r="L636" s="21" t="str">
        <f aca="false">IF(B636="","",B636+K636)</f>
        <v/>
      </c>
      <c r="M636" s="22" t="str">
        <f aca="true">IF(L636="","",L636-TODAY())</f>
        <v/>
      </c>
      <c r="N636" s="27"/>
      <c r="O636" s="24"/>
      <c r="P636" s="27"/>
      <c r="Q636" s="23"/>
      <c r="R636" s="24"/>
      <c r="S636" s="20" t="str">
        <f aca="false">IF(OR(J636="",Q636=""),"",Q636-J636)</f>
        <v/>
      </c>
      <c r="T636" s="31"/>
      <c r="U636" s="32" t="str">
        <f aca="false">IF(B636="","","Yes")</f>
        <v/>
      </c>
    </row>
    <row r="637" customFormat="false" ht="25.5" hidden="false" customHeight="true" outlineLevel="0" collapsed="false">
      <c r="A637" s="15" t="str">
        <f aca="false">IF(B637="","","TP-"&amp;TEXT(ROW()-5,"0000"))</f>
        <v/>
      </c>
      <c r="B637" s="28"/>
      <c r="C637" s="29"/>
      <c r="D637" s="29"/>
      <c r="E637" s="27"/>
      <c r="F637" s="27"/>
      <c r="G637" s="27"/>
      <c r="H637" s="30"/>
      <c r="I637" s="23"/>
      <c r="J637" s="20" t="str">
        <f aca="false">IF(OR(B637="",H637="",I637=""),"",H637*I637)</f>
        <v/>
      </c>
      <c r="K637" s="30" t="n">
        <v>60</v>
      </c>
      <c r="L637" s="21" t="str">
        <f aca="false">IF(B637="","",B637+K637)</f>
        <v/>
      </c>
      <c r="M637" s="22" t="str">
        <f aca="true">IF(L637="","",L637-TODAY())</f>
        <v/>
      </c>
      <c r="N637" s="27"/>
      <c r="O637" s="24"/>
      <c r="P637" s="27"/>
      <c r="Q637" s="23"/>
      <c r="R637" s="24"/>
      <c r="S637" s="20" t="str">
        <f aca="false">IF(OR(J637="",Q637=""),"",Q637-J637)</f>
        <v/>
      </c>
      <c r="T637" s="31"/>
      <c r="U637" s="32" t="str">
        <f aca="false">IF(B637="","","Yes")</f>
        <v/>
      </c>
    </row>
    <row r="638" customFormat="false" ht="25.5" hidden="false" customHeight="true" outlineLevel="0" collapsed="false">
      <c r="A638" s="15" t="str">
        <f aca="false">IF(B638="","","TP-"&amp;TEXT(ROW()-5,"0000"))</f>
        <v/>
      </c>
      <c r="B638" s="28"/>
      <c r="C638" s="29"/>
      <c r="D638" s="29"/>
      <c r="E638" s="27"/>
      <c r="F638" s="27"/>
      <c r="G638" s="27"/>
      <c r="H638" s="30"/>
      <c r="I638" s="23"/>
      <c r="J638" s="20" t="str">
        <f aca="false">IF(OR(B638="",H638="",I638=""),"",H638*I638)</f>
        <v/>
      </c>
      <c r="K638" s="30" t="n">
        <v>60</v>
      </c>
      <c r="L638" s="21" t="str">
        <f aca="false">IF(B638="","",B638+K638)</f>
        <v/>
      </c>
      <c r="M638" s="22" t="str">
        <f aca="true">IF(L638="","",L638-TODAY())</f>
        <v/>
      </c>
      <c r="N638" s="27"/>
      <c r="O638" s="24"/>
      <c r="P638" s="27"/>
      <c r="Q638" s="23"/>
      <c r="R638" s="24"/>
      <c r="S638" s="20" t="str">
        <f aca="false">IF(OR(J638="",Q638=""),"",Q638-J638)</f>
        <v/>
      </c>
      <c r="T638" s="31"/>
      <c r="U638" s="32" t="str">
        <f aca="false">IF(B638="","","Yes")</f>
        <v/>
      </c>
    </row>
    <row r="639" customFormat="false" ht="25.5" hidden="false" customHeight="true" outlineLevel="0" collapsed="false">
      <c r="A639" s="15" t="str">
        <f aca="false">IF(B639="","","TP-"&amp;TEXT(ROW()-5,"0000"))</f>
        <v/>
      </c>
      <c r="B639" s="28"/>
      <c r="C639" s="29"/>
      <c r="D639" s="29"/>
      <c r="E639" s="27"/>
      <c r="F639" s="27"/>
      <c r="G639" s="27"/>
      <c r="H639" s="30"/>
      <c r="I639" s="23"/>
      <c r="J639" s="20" t="str">
        <f aca="false">IF(OR(B639="",H639="",I639=""),"",H639*I639)</f>
        <v/>
      </c>
      <c r="K639" s="30" t="n">
        <v>60</v>
      </c>
      <c r="L639" s="21" t="str">
        <f aca="false">IF(B639="","",B639+K639)</f>
        <v/>
      </c>
      <c r="M639" s="22" t="str">
        <f aca="true">IF(L639="","",L639-TODAY())</f>
        <v/>
      </c>
      <c r="N639" s="27"/>
      <c r="O639" s="24"/>
      <c r="P639" s="27"/>
      <c r="Q639" s="23"/>
      <c r="R639" s="24"/>
      <c r="S639" s="20" t="str">
        <f aca="false">IF(OR(J639="",Q639=""),"",Q639-J639)</f>
        <v/>
      </c>
      <c r="T639" s="31"/>
      <c r="U639" s="32" t="str">
        <f aca="false">IF(B639="","","Yes")</f>
        <v/>
      </c>
    </row>
    <row r="640" customFormat="false" ht="25.5" hidden="false" customHeight="true" outlineLevel="0" collapsed="false">
      <c r="A640" s="15" t="str">
        <f aca="false">IF(B640="","","TP-"&amp;TEXT(ROW()-5,"0000"))</f>
        <v/>
      </c>
      <c r="B640" s="28"/>
      <c r="C640" s="29"/>
      <c r="D640" s="29"/>
      <c r="E640" s="27"/>
      <c r="F640" s="27"/>
      <c r="G640" s="27"/>
      <c r="H640" s="30"/>
      <c r="I640" s="23"/>
      <c r="J640" s="20" t="str">
        <f aca="false">IF(OR(B640="",H640="",I640=""),"",H640*I640)</f>
        <v/>
      </c>
      <c r="K640" s="30" t="n">
        <v>60</v>
      </c>
      <c r="L640" s="21" t="str">
        <f aca="false">IF(B640="","",B640+K640)</f>
        <v/>
      </c>
      <c r="M640" s="22" t="str">
        <f aca="true">IF(L640="","",L640-TODAY())</f>
        <v/>
      </c>
      <c r="N640" s="27"/>
      <c r="O640" s="24"/>
      <c r="P640" s="27"/>
      <c r="Q640" s="23"/>
      <c r="R640" s="24"/>
      <c r="S640" s="20" t="str">
        <f aca="false">IF(OR(J640="",Q640=""),"",Q640-J640)</f>
        <v/>
      </c>
      <c r="T640" s="31"/>
      <c r="U640" s="32" t="str">
        <f aca="false">IF(B640="","","Yes")</f>
        <v/>
      </c>
    </row>
    <row r="641" customFormat="false" ht="25.5" hidden="false" customHeight="true" outlineLevel="0" collapsed="false">
      <c r="A641" s="15" t="str">
        <f aca="false">IF(B641="","","TP-"&amp;TEXT(ROW()-5,"0000"))</f>
        <v/>
      </c>
      <c r="B641" s="28"/>
      <c r="C641" s="29"/>
      <c r="D641" s="29"/>
      <c r="E641" s="27"/>
      <c r="F641" s="27"/>
      <c r="G641" s="27"/>
      <c r="H641" s="30"/>
      <c r="I641" s="23"/>
      <c r="J641" s="20" t="str">
        <f aca="false">IF(OR(B641="",H641="",I641=""),"",H641*I641)</f>
        <v/>
      </c>
      <c r="K641" s="30" t="n">
        <v>60</v>
      </c>
      <c r="L641" s="21" t="str">
        <f aca="false">IF(B641="","",B641+K641)</f>
        <v/>
      </c>
      <c r="M641" s="22" t="str">
        <f aca="true">IF(L641="","",L641-TODAY())</f>
        <v/>
      </c>
      <c r="N641" s="27"/>
      <c r="O641" s="24"/>
      <c r="P641" s="27"/>
      <c r="Q641" s="23"/>
      <c r="R641" s="24"/>
      <c r="S641" s="20" t="str">
        <f aca="false">IF(OR(J641="",Q641=""),"",Q641-J641)</f>
        <v/>
      </c>
      <c r="T641" s="31"/>
      <c r="U641" s="32" t="str">
        <f aca="false">IF(B641="","","Yes")</f>
        <v/>
      </c>
    </row>
    <row r="642" customFormat="false" ht="25.5" hidden="false" customHeight="true" outlineLevel="0" collapsed="false">
      <c r="A642" s="15" t="str">
        <f aca="false">IF(B642="","","TP-"&amp;TEXT(ROW()-5,"0000"))</f>
        <v/>
      </c>
      <c r="B642" s="28"/>
      <c r="C642" s="29"/>
      <c r="D642" s="29"/>
      <c r="E642" s="27"/>
      <c r="F642" s="27"/>
      <c r="G642" s="27"/>
      <c r="H642" s="30"/>
      <c r="I642" s="23"/>
      <c r="J642" s="20" t="str">
        <f aca="false">IF(OR(B642="",H642="",I642=""),"",H642*I642)</f>
        <v/>
      </c>
      <c r="K642" s="30" t="n">
        <v>60</v>
      </c>
      <c r="L642" s="21" t="str">
        <f aca="false">IF(B642="","",B642+K642)</f>
        <v/>
      </c>
      <c r="M642" s="22" t="str">
        <f aca="true">IF(L642="","",L642-TODAY())</f>
        <v/>
      </c>
      <c r="N642" s="27"/>
      <c r="O642" s="24"/>
      <c r="P642" s="27"/>
      <c r="Q642" s="23"/>
      <c r="R642" s="24"/>
      <c r="S642" s="20" t="str">
        <f aca="false">IF(OR(J642="",Q642=""),"",Q642-J642)</f>
        <v/>
      </c>
      <c r="T642" s="31"/>
      <c r="U642" s="32" t="str">
        <f aca="false">IF(B642="","","Yes")</f>
        <v/>
      </c>
    </row>
    <row r="643" customFormat="false" ht="25.5" hidden="false" customHeight="true" outlineLevel="0" collapsed="false">
      <c r="A643" s="15" t="str">
        <f aca="false">IF(B643="","","TP-"&amp;TEXT(ROW()-5,"0000"))</f>
        <v/>
      </c>
      <c r="B643" s="28"/>
      <c r="C643" s="29"/>
      <c r="D643" s="29"/>
      <c r="E643" s="27"/>
      <c r="F643" s="27"/>
      <c r="G643" s="27"/>
      <c r="H643" s="30"/>
      <c r="I643" s="23"/>
      <c r="J643" s="20" t="str">
        <f aca="false">IF(OR(B643="",H643="",I643=""),"",H643*I643)</f>
        <v/>
      </c>
      <c r="K643" s="30" t="n">
        <v>60</v>
      </c>
      <c r="L643" s="21" t="str">
        <f aca="false">IF(B643="","",B643+K643)</f>
        <v/>
      </c>
      <c r="M643" s="22" t="str">
        <f aca="true">IF(L643="","",L643-TODAY())</f>
        <v/>
      </c>
      <c r="N643" s="27"/>
      <c r="O643" s="24"/>
      <c r="P643" s="27"/>
      <c r="Q643" s="23"/>
      <c r="R643" s="24"/>
      <c r="S643" s="20" t="str">
        <f aca="false">IF(OR(J643="",Q643=""),"",Q643-J643)</f>
        <v/>
      </c>
      <c r="T643" s="31"/>
      <c r="U643" s="32" t="str">
        <f aca="false">IF(B643="","","Yes")</f>
        <v/>
      </c>
    </row>
    <row r="644" customFormat="false" ht="25.5" hidden="false" customHeight="true" outlineLevel="0" collapsed="false">
      <c r="A644" s="15" t="str">
        <f aca="false">IF(B644="","","TP-"&amp;TEXT(ROW()-5,"0000"))</f>
        <v/>
      </c>
      <c r="B644" s="28"/>
      <c r="C644" s="29"/>
      <c r="D644" s="29"/>
      <c r="E644" s="27"/>
      <c r="F644" s="27"/>
      <c r="G644" s="27"/>
      <c r="H644" s="30"/>
      <c r="I644" s="23"/>
      <c r="J644" s="20" t="str">
        <f aca="false">IF(OR(B644="",H644="",I644=""),"",H644*I644)</f>
        <v/>
      </c>
      <c r="K644" s="30" t="n">
        <v>60</v>
      </c>
      <c r="L644" s="21" t="str">
        <f aca="false">IF(B644="","",B644+K644)</f>
        <v/>
      </c>
      <c r="M644" s="22" t="str">
        <f aca="true">IF(L644="","",L644-TODAY())</f>
        <v/>
      </c>
      <c r="N644" s="27"/>
      <c r="O644" s="24"/>
      <c r="P644" s="27"/>
      <c r="Q644" s="23"/>
      <c r="R644" s="24"/>
      <c r="S644" s="20" t="str">
        <f aca="false">IF(OR(J644="",Q644=""),"",Q644-J644)</f>
        <v/>
      </c>
      <c r="T644" s="31"/>
      <c r="U644" s="32" t="str">
        <f aca="false">IF(B644="","","Yes")</f>
        <v/>
      </c>
    </row>
    <row r="645" customFormat="false" ht="25.5" hidden="false" customHeight="true" outlineLevel="0" collapsed="false">
      <c r="A645" s="15" t="str">
        <f aca="false">IF(B645="","","TP-"&amp;TEXT(ROW()-5,"0000"))</f>
        <v/>
      </c>
      <c r="B645" s="28"/>
      <c r="C645" s="29"/>
      <c r="D645" s="29"/>
      <c r="E645" s="27"/>
      <c r="F645" s="27"/>
      <c r="G645" s="27"/>
      <c r="H645" s="30"/>
      <c r="I645" s="23"/>
      <c r="J645" s="20" t="str">
        <f aca="false">IF(OR(B645="",H645="",I645=""),"",H645*I645)</f>
        <v/>
      </c>
      <c r="K645" s="30" t="n">
        <v>60</v>
      </c>
      <c r="L645" s="21" t="str">
        <f aca="false">IF(B645="","",B645+K645)</f>
        <v/>
      </c>
      <c r="M645" s="22" t="str">
        <f aca="true">IF(L645="","",L645-TODAY())</f>
        <v/>
      </c>
      <c r="N645" s="27"/>
      <c r="O645" s="24"/>
      <c r="P645" s="27"/>
      <c r="Q645" s="23"/>
      <c r="R645" s="24"/>
      <c r="S645" s="20" t="str">
        <f aca="false">IF(OR(J645="",Q645=""),"",Q645-J645)</f>
        <v/>
      </c>
      <c r="T645" s="31"/>
      <c r="U645" s="32" t="str">
        <f aca="false">IF(B645="","","Yes")</f>
        <v/>
      </c>
    </row>
    <row r="646" customFormat="false" ht="25.5" hidden="false" customHeight="true" outlineLevel="0" collapsed="false">
      <c r="A646" s="15" t="str">
        <f aca="false">IF(B646="","","TP-"&amp;TEXT(ROW()-5,"0000"))</f>
        <v/>
      </c>
      <c r="B646" s="28"/>
      <c r="C646" s="29"/>
      <c r="D646" s="29"/>
      <c r="E646" s="27"/>
      <c r="F646" s="27"/>
      <c r="G646" s="27"/>
      <c r="H646" s="30"/>
      <c r="I646" s="23"/>
      <c r="J646" s="20" t="str">
        <f aca="false">IF(OR(B646="",H646="",I646=""),"",H646*I646)</f>
        <v/>
      </c>
      <c r="K646" s="30" t="n">
        <v>60</v>
      </c>
      <c r="L646" s="21" t="str">
        <f aca="false">IF(B646="","",B646+K646)</f>
        <v/>
      </c>
      <c r="M646" s="22" t="str">
        <f aca="true">IF(L646="","",L646-TODAY())</f>
        <v/>
      </c>
      <c r="N646" s="27"/>
      <c r="O646" s="24"/>
      <c r="P646" s="27"/>
      <c r="Q646" s="23"/>
      <c r="R646" s="24"/>
      <c r="S646" s="20" t="str">
        <f aca="false">IF(OR(J646="",Q646=""),"",Q646-J646)</f>
        <v/>
      </c>
      <c r="T646" s="31"/>
      <c r="U646" s="32" t="str">
        <f aca="false">IF(B646="","","Yes")</f>
        <v/>
      </c>
    </row>
    <row r="647" customFormat="false" ht="25.5" hidden="false" customHeight="true" outlineLevel="0" collapsed="false">
      <c r="A647" s="15" t="str">
        <f aca="false">IF(B647="","","TP-"&amp;TEXT(ROW()-5,"0000"))</f>
        <v/>
      </c>
      <c r="B647" s="28"/>
      <c r="C647" s="29"/>
      <c r="D647" s="29"/>
      <c r="E647" s="27"/>
      <c r="F647" s="27"/>
      <c r="G647" s="27"/>
      <c r="H647" s="30"/>
      <c r="I647" s="23"/>
      <c r="J647" s="20" t="str">
        <f aca="false">IF(OR(B647="",H647="",I647=""),"",H647*I647)</f>
        <v/>
      </c>
      <c r="K647" s="30" t="n">
        <v>60</v>
      </c>
      <c r="L647" s="21" t="str">
        <f aca="false">IF(B647="","",B647+K647)</f>
        <v/>
      </c>
      <c r="M647" s="22" t="str">
        <f aca="true">IF(L647="","",L647-TODAY())</f>
        <v/>
      </c>
      <c r="N647" s="27"/>
      <c r="O647" s="24"/>
      <c r="P647" s="27"/>
      <c r="Q647" s="23"/>
      <c r="R647" s="24"/>
      <c r="S647" s="20" t="str">
        <f aca="false">IF(OR(J647="",Q647=""),"",Q647-J647)</f>
        <v/>
      </c>
      <c r="T647" s="31"/>
      <c r="U647" s="32" t="str">
        <f aca="false">IF(B647="","","Yes")</f>
        <v/>
      </c>
    </row>
    <row r="648" customFormat="false" ht="25.5" hidden="false" customHeight="true" outlineLevel="0" collapsed="false">
      <c r="A648" s="15" t="str">
        <f aca="false">IF(B648="","","TP-"&amp;TEXT(ROW()-5,"0000"))</f>
        <v/>
      </c>
      <c r="B648" s="28"/>
      <c r="C648" s="29"/>
      <c r="D648" s="29"/>
      <c r="E648" s="27"/>
      <c r="F648" s="27"/>
      <c r="G648" s="27"/>
      <c r="H648" s="30"/>
      <c r="I648" s="23"/>
      <c r="J648" s="20" t="str">
        <f aca="false">IF(OR(B648="",H648="",I648=""),"",H648*I648)</f>
        <v/>
      </c>
      <c r="K648" s="30" t="n">
        <v>60</v>
      </c>
      <c r="L648" s="21" t="str">
        <f aca="false">IF(B648="","",B648+K648)</f>
        <v/>
      </c>
      <c r="M648" s="22" t="str">
        <f aca="true">IF(L648="","",L648-TODAY())</f>
        <v/>
      </c>
      <c r="N648" s="27"/>
      <c r="O648" s="24"/>
      <c r="P648" s="27"/>
      <c r="Q648" s="23"/>
      <c r="R648" s="24"/>
      <c r="S648" s="20" t="str">
        <f aca="false">IF(OR(J648="",Q648=""),"",Q648-J648)</f>
        <v/>
      </c>
      <c r="T648" s="31"/>
      <c r="U648" s="32" t="str">
        <f aca="false">IF(B648="","","Yes")</f>
        <v/>
      </c>
    </row>
    <row r="649" customFormat="false" ht="25.5" hidden="false" customHeight="true" outlineLevel="0" collapsed="false">
      <c r="A649" s="15" t="str">
        <f aca="false">IF(B649="","","TP-"&amp;TEXT(ROW()-5,"0000"))</f>
        <v/>
      </c>
      <c r="B649" s="28"/>
      <c r="C649" s="29"/>
      <c r="D649" s="29"/>
      <c r="E649" s="27"/>
      <c r="F649" s="27"/>
      <c r="G649" s="27"/>
      <c r="H649" s="30"/>
      <c r="I649" s="23"/>
      <c r="J649" s="20" t="str">
        <f aca="false">IF(OR(B649="",H649="",I649=""),"",H649*I649)</f>
        <v/>
      </c>
      <c r="K649" s="30" t="n">
        <v>60</v>
      </c>
      <c r="L649" s="21" t="str">
        <f aca="false">IF(B649="","",B649+K649)</f>
        <v/>
      </c>
      <c r="M649" s="22" t="str">
        <f aca="true">IF(L649="","",L649-TODAY())</f>
        <v/>
      </c>
      <c r="N649" s="27"/>
      <c r="O649" s="24"/>
      <c r="P649" s="27"/>
      <c r="Q649" s="23"/>
      <c r="R649" s="24"/>
      <c r="S649" s="20" t="str">
        <f aca="false">IF(OR(J649="",Q649=""),"",Q649-J649)</f>
        <v/>
      </c>
      <c r="T649" s="31"/>
      <c r="U649" s="32" t="str">
        <f aca="false">IF(B649="","","Yes")</f>
        <v/>
      </c>
    </row>
    <row r="650" customFormat="false" ht="25.5" hidden="false" customHeight="true" outlineLevel="0" collapsed="false">
      <c r="A650" s="15" t="str">
        <f aca="false">IF(B650="","","TP-"&amp;TEXT(ROW()-5,"0000"))</f>
        <v/>
      </c>
      <c r="B650" s="28"/>
      <c r="C650" s="29"/>
      <c r="D650" s="29"/>
      <c r="E650" s="27"/>
      <c r="F650" s="27"/>
      <c r="G650" s="27"/>
      <c r="H650" s="30"/>
      <c r="I650" s="23"/>
      <c r="J650" s="20" t="str">
        <f aca="false">IF(OR(B650="",H650="",I650=""),"",H650*I650)</f>
        <v/>
      </c>
      <c r="K650" s="30" t="n">
        <v>60</v>
      </c>
      <c r="L650" s="21" t="str">
        <f aca="false">IF(B650="","",B650+K650)</f>
        <v/>
      </c>
      <c r="M650" s="22" t="str">
        <f aca="true">IF(L650="","",L650-TODAY())</f>
        <v/>
      </c>
      <c r="N650" s="27"/>
      <c r="O650" s="24"/>
      <c r="P650" s="27"/>
      <c r="Q650" s="23"/>
      <c r="R650" s="24"/>
      <c r="S650" s="20" t="str">
        <f aca="false">IF(OR(J650="",Q650=""),"",Q650-J650)</f>
        <v/>
      </c>
      <c r="T650" s="31"/>
      <c r="U650" s="32" t="str">
        <f aca="false">IF(B650="","","Yes")</f>
        <v/>
      </c>
    </row>
    <row r="651" customFormat="false" ht="25.5" hidden="false" customHeight="true" outlineLevel="0" collapsed="false">
      <c r="A651" s="15" t="str">
        <f aca="false">IF(B651="","","TP-"&amp;TEXT(ROW()-5,"0000"))</f>
        <v/>
      </c>
      <c r="B651" s="28"/>
      <c r="C651" s="29"/>
      <c r="D651" s="29"/>
      <c r="E651" s="27"/>
      <c r="F651" s="27"/>
      <c r="G651" s="27"/>
      <c r="H651" s="30"/>
      <c r="I651" s="23"/>
      <c r="J651" s="20" t="str">
        <f aca="false">IF(OR(B651="",H651="",I651=""),"",H651*I651)</f>
        <v/>
      </c>
      <c r="K651" s="30" t="n">
        <v>60</v>
      </c>
      <c r="L651" s="21" t="str">
        <f aca="false">IF(B651="","",B651+K651)</f>
        <v/>
      </c>
      <c r="M651" s="22" t="str">
        <f aca="true">IF(L651="","",L651-TODAY())</f>
        <v/>
      </c>
      <c r="N651" s="27"/>
      <c r="O651" s="24"/>
      <c r="P651" s="27"/>
      <c r="Q651" s="23"/>
      <c r="R651" s="24"/>
      <c r="S651" s="20" t="str">
        <f aca="false">IF(OR(J651="",Q651=""),"",Q651-J651)</f>
        <v/>
      </c>
      <c r="T651" s="31"/>
      <c r="U651" s="32" t="str">
        <f aca="false">IF(B651="","","Yes")</f>
        <v/>
      </c>
    </row>
    <row r="652" customFormat="false" ht="25.5" hidden="false" customHeight="true" outlineLevel="0" collapsed="false">
      <c r="A652" s="15" t="str">
        <f aca="false">IF(B652="","","TP-"&amp;TEXT(ROW()-5,"0000"))</f>
        <v/>
      </c>
      <c r="B652" s="28"/>
      <c r="C652" s="29"/>
      <c r="D652" s="29"/>
      <c r="E652" s="27"/>
      <c r="F652" s="27"/>
      <c r="G652" s="27"/>
      <c r="H652" s="30"/>
      <c r="I652" s="23"/>
      <c r="J652" s="20" t="str">
        <f aca="false">IF(OR(B652="",H652="",I652=""),"",H652*I652)</f>
        <v/>
      </c>
      <c r="K652" s="30" t="n">
        <v>60</v>
      </c>
      <c r="L652" s="21" t="str">
        <f aca="false">IF(B652="","",B652+K652)</f>
        <v/>
      </c>
      <c r="M652" s="22" t="str">
        <f aca="true">IF(L652="","",L652-TODAY())</f>
        <v/>
      </c>
      <c r="N652" s="27"/>
      <c r="O652" s="24"/>
      <c r="P652" s="27"/>
      <c r="Q652" s="23"/>
      <c r="R652" s="24"/>
      <c r="S652" s="20" t="str">
        <f aca="false">IF(OR(J652="",Q652=""),"",Q652-J652)</f>
        <v/>
      </c>
      <c r="T652" s="31"/>
      <c r="U652" s="32" t="str">
        <f aca="false">IF(B652="","","Yes")</f>
        <v/>
      </c>
    </row>
    <row r="653" customFormat="false" ht="25.5" hidden="false" customHeight="true" outlineLevel="0" collapsed="false">
      <c r="A653" s="15" t="str">
        <f aca="false">IF(B653="","","TP-"&amp;TEXT(ROW()-5,"0000"))</f>
        <v/>
      </c>
      <c r="B653" s="28"/>
      <c r="C653" s="29"/>
      <c r="D653" s="29"/>
      <c r="E653" s="27"/>
      <c r="F653" s="27"/>
      <c r="G653" s="27"/>
      <c r="H653" s="30"/>
      <c r="I653" s="23"/>
      <c r="J653" s="20" t="str">
        <f aca="false">IF(OR(B653="",H653="",I653=""),"",H653*I653)</f>
        <v/>
      </c>
      <c r="K653" s="30" t="n">
        <v>60</v>
      </c>
      <c r="L653" s="21" t="str">
        <f aca="false">IF(B653="","",B653+K653)</f>
        <v/>
      </c>
      <c r="M653" s="22" t="str">
        <f aca="true">IF(L653="","",L653-TODAY())</f>
        <v/>
      </c>
      <c r="N653" s="27"/>
      <c r="O653" s="24"/>
      <c r="P653" s="27"/>
      <c r="Q653" s="23"/>
      <c r="R653" s="24"/>
      <c r="S653" s="20" t="str">
        <f aca="false">IF(OR(J653="",Q653=""),"",Q653-J653)</f>
        <v/>
      </c>
      <c r="T653" s="31"/>
      <c r="U653" s="32" t="str">
        <f aca="false">IF(B653="","","Yes")</f>
        <v/>
      </c>
    </row>
    <row r="654" customFormat="false" ht="25.5" hidden="false" customHeight="true" outlineLevel="0" collapsed="false">
      <c r="A654" s="15" t="str">
        <f aca="false">IF(B654="","","TP-"&amp;TEXT(ROW()-5,"0000"))</f>
        <v/>
      </c>
      <c r="B654" s="28"/>
      <c r="C654" s="29"/>
      <c r="D654" s="29"/>
      <c r="E654" s="27"/>
      <c r="F654" s="27"/>
      <c r="G654" s="27"/>
      <c r="H654" s="30"/>
      <c r="I654" s="23"/>
      <c r="J654" s="20" t="str">
        <f aca="false">IF(OR(B654="",H654="",I654=""),"",H654*I654)</f>
        <v/>
      </c>
      <c r="K654" s="30" t="n">
        <v>60</v>
      </c>
      <c r="L654" s="21" t="str">
        <f aca="false">IF(B654="","",B654+K654)</f>
        <v/>
      </c>
      <c r="M654" s="22" t="str">
        <f aca="true">IF(L654="","",L654-TODAY())</f>
        <v/>
      </c>
      <c r="N654" s="27"/>
      <c r="O654" s="24"/>
      <c r="P654" s="27"/>
      <c r="Q654" s="23"/>
      <c r="R654" s="24"/>
      <c r="S654" s="20" t="str">
        <f aca="false">IF(OR(J654="",Q654=""),"",Q654-J654)</f>
        <v/>
      </c>
      <c r="T654" s="31"/>
      <c r="U654" s="32" t="str">
        <f aca="false">IF(B654="","","Yes")</f>
        <v/>
      </c>
    </row>
    <row r="655" customFormat="false" ht="25.5" hidden="false" customHeight="true" outlineLevel="0" collapsed="false">
      <c r="A655" s="15" t="str">
        <f aca="false">IF(B655="","","TP-"&amp;TEXT(ROW()-5,"0000"))</f>
        <v/>
      </c>
      <c r="B655" s="28"/>
      <c r="C655" s="29"/>
      <c r="D655" s="29"/>
      <c r="E655" s="27"/>
      <c r="F655" s="27"/>
      <c r="G655" s="27"/>
      <c r="H655" s="30"/>
      <c r="I655" s="23"/>
      <c r="J655" s="20" t="str">
        <f aca="false">IF(OR(B655="",H655="",I655=""),"",H655*I655)</f>
        <v/>
      </c>
      <c r="K655" s="30" t="n">
        <v>60</v>
      </c>
      <c r="L655" s="21" t="str">
        <f aca="false">IF(B655="","",B655+K655)</f>
        <v/>
      </c>
      <c r="M655" s="22" t="str">
        <f aca="true">IF(L655="","",L655-TODAY())</f>
        <v/>
      </c>
      <c r="N655" s="27"/>
      <c r="O655" s="24"/>
      <c r="P655" s="27"/>
      <c r="Q655" s="23"/>
      <c r="R655" s="24"/>
      <c r="S655" s="20" t="str">
        <f aca="false">IF(OR(J655="",Q655=""),"",Q655-J655)</f>
        <v/>
      </c>
      <c r="T655" s="31"/>
      <c r="U655" s="32" t="str">
        <f aca="false">IF(B655="","","Yes")</f>
        <v/>
      </c>
    </row>
    <row r="656" customFormat="false" ht="25.5" hidden="false" customHeight="true" outlineLevel="0" collapsed="false">
      <c r="A656" s="15" t="str">
        <f aca="false">IF(B656="","","TP-"&amp;TEXT(ROW()-5,"0000"))</f>
        <v/>
      </c>
      <c r="B656" s="28"/>
      <c r="C656" s="29"/>
      <c r="D656" s="29"/>
      <c r="E656" s="27"/>
      <c r="F656" s="27"/>
      <c r="G656" s="27"/>
      <c r="H656" s="30"/>
      <c r="I656" s="23"/>
      <c r="J656" s="20" t="str">
        <f aca="false">IF(OR(B656="",H656="",I656=""),"",H656*I656)</f>
        <v/>
      </c>
      <c r="K656" s="30" t="n">
        <v>60</v>
      </c>
      <c r="L656" s="21" t="str">
        <f aca="false">IF(B656="","",B656+K656)</f>
        <v/>
      </c>
      <c r="M656" s="22" t="str">
        <f aca="true">IF(L656="","",L656-TODAY())</f>
        <v/>
      </c>
      <c r="N656" s="27"/>
      <c r="O656" s="24"/>
      <c r="P656" s="27"/>
      <c r="Q656" s="23"/>
      <c r="R656" s="24"/>
      <c r="S656" s="20" t="str">
        <f aca="false">IF(OR(J656="",Q656=""),"",Q656-J656)</f>
        <v/>
      </c>
      <c r="T656" s="31"/>
      <c r="U656" s="32" t="str">
        <f aca="false">IF(B656="","","Yes")</f>
        <v/>
      </c>
    </row>
    <row r="657" customFormat="false" ht="25.5" hidden="false" customHeight="true" outlineLevel="0" collapsed="false">
      <c r="A657" s="15" t="str">
        <f aca="false">IF(B657="","","TP-"&amp;TEXT(ROW()-5,"0000"))</f>
        <v/>
      </c>
      <c r="B657" s="28"/>
      <c r="C657" s="29"/>
      <c r="D657" s="29"/>
      <c r="E657" s="27"/>
      <c r="F657" s="27"/>
      <c r="G657" s="27"/>
      <c r="H657" s="30"/>
      <c r="I657" s="23"/>
      <c r="J657" s="20" t="str">
        <f aca="false">IF(OR(B657="",H657="",I657=""),"",H657*I657)</f>
        <v/>
      </c>
      <c r="K657" s="30" t="n">
        <v>60</v>
      </c>
      <c r="L657" s="21" t="str">
        <f aca="false">IF(B657="","",B657+K657)</f>
        <v/>
      </c>
      <c r="M657" s="22" t="str">
        <f aca="true">IF(L657="","",L657-TODAY())</f>
        <v/>
      </c>
      <c r="N657" s="27"/>
      <c r="O657" s="24"/>
      <c r="P657" s="27"/>
      <c r="Q657" s="23"/>
      <c r="R657" s="24"/>
      <c r="S657" s="20" t="str">
        <f aca="false">IF(OR(J657="",Q657=""),"",Q657-J657)</f>
        <v/>
      </c>
      <c r="T657" s="31"/>
      <c r="U657" s="32" t="str">
        <f aca="false">IF(B657="","","Yes")</f>
        <v/>
      </c>
    </row>
    <row r="658" customFormat="false" ht="25.5" hidden="false" customHeight="true" outlineLevel="0" collapsed="false">
      <c r="A658" s="15" t="str">
        <f aca="false">IF(B658="","","TP-"&amp;TEXT(ROW()-5,"0000"))</f>
        <v/>
      </c>
      <c r="B658" s="28"/>
      <c r="C658" s="29"/>
      <c r="D658" s="29"/>
      <c r="E658" s="27"/>
      <c r="F658" s="27"/>
      <c r="G658" s="27"/>
      <c r="H658" s="30"/>
      <c r="I658" s="23"/>
      <c r="J658" s="20" t="str">
        <f aca="false">IF(OR(B658="",H658="",I658=""),"",H658*I658)</f>
        <v/>
      </c>
      <c r="K658" s="30" t="n">
        <v>60</v>
      </c>
      <c r="L658" s="21" t="str">
        <f aca="false">IF(B658="","",B658+K658)</f>
        <v/>
      </c>
      <c r="M658" s="22" t="str">
        <f aca="true">IF(L658="","",L658-TODAY())</f>
        <v/>
      </c>
      <c r="N658" s="27"/>
      <c r="O658" s="24"/>
      <c r="P658" s="27"/>
      <c r="Q658" s="23"/>
      <c r="R658" s="24"/>
      <c r="S658" s="20" t="str">
        <f aca="false">IF(OR(J658="",Q658=""),"",Q658-J658)</f>
        <v/>
      </c>
      <c r="T658" s="31"/>
      <c r="U658" s="32" t="str">
        <f aca="false">IF(B658="","","Yes")</f>
        <v/>
      </c>
    </row>
    <row r="659" customFormat="false" ht="25.5" hidden="false" customHeight="true" outlineLevel="0" collapsed="false">
      <c r="A659" s="15" t="str">
        <f aca="false">IF(B659="","","TP-"&amp;TEXT(ROW()-5,"0000"))</f>
        <v/>
      </c>
      <c r="B659" s="28"/>
      <c r="C659" s="29"/>
      <c r="D659" s="29"/>
      <c r="E659" s="27"/>
      <c r="F659" s="27"/>
      <c r="G659" s="27"/>
      <c r="H659" s="30"/>
      <c r="I659" s="23"/>
      <c r="J659" s="20" t="str">
        <f aca="false">IF(OR(B659="",H659="",I659=""),"",H659*I659)</f>
        <v/>
      </c>
      <c r="K659" s="30" t="n">
        <v>60</v>
      </c>
      <c r="L659" s="21" t="str">
        <f aca="false">IF(B659="","",B659+K659)</f>
        <v/>
      </c>
      <c r="M659" s="22" t="str">
        <f aca="true">IF(L659="","",L659-TODAY())</f>
        <v/>
      </c>
      <c r="N659" s="27"/>
      <c r="O659" s="24"/>
      <c r="P659" s="27"/>
      <c r="Q659" s="23"/>
      <c r="R659" s="24"/>
      <c r="S659" s="20" t="str">
        <f aca="false">IF(OR(J659="",Q659=""),"",Q659-J659)</f>
        <v/>
      </c>
      <c r="T659" s="31"/>
      <c r="U659" s="32" t="str">
        <f aca="false">IF(B659="","","Yes")</f>
        <v/>
      </c>
    </row>
    <row r="660" customFormat="false" ht="25.5" hidden="false" customHeight="true" outlineLevel="0" collapsed="false">
      <c r="A660" s="15" t="str">
        <f aca="false">IF(B660="","","TP-"&amp;TEXT(ROW()-5,"0000"))</f>
        <v/>
      </c>
      <c r="B660" s="28"/>
      <c r="C660" s="29"/>
      <c r="D660" s="29"/>
      <c r="E660" s="27"/>
      <c r="F660" s="27"/>
      <c r="G660" s="27"/>
      <c r="H660" s="30"/>
      <c r="I660" s="23"/>
      <c r="J660" s="20" t="str">
        <f aca="false">IF(OR(B660="",H660="",I660=""),"",H660*I660)</f>
        <v/>
      </c>
      <c r="K660" s="30" t="n">
        <v>60</v>
      </c>
      <c r="L660" s="21" t="str">
        <f aca="false">IF(B660="","",B660+K660)</f>
        <v/>
      </c>
      <c r="M660" s="22" t="str">
        <f aca="true">IF(L660="","",L660-TODAY())</f>
        <v/>
      </c>
      <c r="N660" s="27"/>
      <c r="O660" s="24"/>
      <c r="P660" s="27"/>
      <c r="Q660" s="23"/>
      <c r="R660" s="24"/>
      <c r="S660" s="20" t="str">
        <f aca="false">IF(OR(J660="",Q660=""),"",Q660-J660)</f>
        <v/>
      </c>
      <c r="T660" s="31"/>
      <c r="U660" s="32" t="str">
        <f aca="false">IF(B660="","","Yes")</f>
        <v/>
      </c>
    </row>
    <row r="661" customFormat="false" ht="25.5" hidden="false" customHeight="true" outlineLevel="0" collapsed="false">
      <c r="A661" s="15" t="str">
        <f aca="false">IF(B661="","","TP-"&amp;TEXT(ROW()-5,"0000"))</f>
        <v/>
      </c>
      <c r="B661" s="28"/>
      <c r="C661" s="29"/>
      <c r="D661" s="29"/>
      <c r="E661" s="27"/>
      <c r="F661" s="27"/>
      <c r="G661" s="27"/>
      <c r="H661" s="30"/>
      <c r="I661" s="23"/>
      <c r="J661" s="20" t="str">
        <f aca="false">IF(OR(B661="",H661="",I661=""),"",H661*I661)</f>
        <v/>
      </c>
      <c r="K661" s="30" t="n">
        <v>60</v>
      </c>
      <c r="L661" s="21" t="str">
        <f aca="false">IF(B661="","",B661+K661)</f>
        <v/>
      </c>
      <c r="M661" s="22" t="str">
        <f aca="true">IF(L661="","",L661-TODAY())</f>
        <v/>
      </c>
      <c r="N661" s="27"/>
      <c r="O661" s="24"/>
      <c r="P661" s="27"/>
      <c r="Q661" s="23"/>
      <c r="R661" s="24"/>
      <c r="S661" s="20" t="str">
        <f aca="false">IF(OR(J661="",Q661=""),"",Q661-J661)</f>
        <v/>
      </c>
      <c r="T661" s="31"/>
      <c r="U661" s="32" t="str">
        <f aca="false">IF(B661="","","Yes")</f>
        <v/>
      </c>
    </row>
    <row r="662" customFormat="false" ht="25.5" hidden="false" customHeight="true" outlineLevel="0" collapsed="false">
      <c r="A662" s="15" t="str">
        <f aca="false">IF(B662="","","TP-"&amp;TEXT(ROW()-5,"0000"))</f>
        <v/>
      </c>
      <c r="B662" s="28"/>
      <c r="C662" s="29"/>
      <c r="D662" s="29"/>
      <c r="E662" s="27"/>
      <c r="F662" s="27"/>
      <c r="G662" s="27"/>
      <c r="H662" s="30"/>
      <c r="I662" s="23"/>
      <c r="J662" s="20" t="str">
        <f aca="false">IF(OR(B662="",H662="",I662=""),"",H662*I662)</f>
        <v/>
      </c>
      <c r="K662" s="30" t="n">
        <v>60</v>
      </c>
      <c r="L662" s="21" t="str">
        <f aca="false">IF(B662="","",B662+K662)</f>
        <v/>
      </c>
      <c r="M662" s="22" t="str">
        <f aca="true">IF(L662="","",L662-TODAY())</f>
        <v/>
      </c>
      <c r="N662" s="27"/>
      <c r="O662" s="24"/>
      <c r="P662" s="27"/>
      <c r="Q662" s="23"/>
      <c r="R662" s="24"/>
      <c r="S662" s="20" t="str">
        <f aca="false">IF(OR(J662="",Q662=""),"",Q662-J662)</f>
        <v/>
      </c>
      <c r="T662" s="31"/>
      <c r="U662" s="32" t="str">
        <f aca="false">IF(B662="","","Yes")</f>
        <v/>
      </c>
    </row>
    <row r="663" customFormat="false" ht="25.5" hidden="false" customHeight="true" outlineLevel="0" collapsed="false">
      <c r="A663" s="15" t="str">
        <f aca="false">IF(B663="","","TP-"&amp;TEXT(ROW()-5,"0000"))</f>
        <v/>
      </c>
      <c r="B663" s="28"/>
      <c r="C663" s="29"/>
      <c r="D663" s="29"/>
      <c r="E663" s="27"/>
      <c r="F663" s="27"/>
      <c r="G663" s="27"/>
      <c r="H663" s="30"/>
      <c r="I663" s="23"/>
      <c r="J663" s="20" t="str">
        <f aca="false">IF(OR(B663="",H663="",I663=""),"",H663*I663)</f>
        <v/>
      </c>
      <c r="K663" s="30" t="n">
        <v>60</v>
      </c>
      <c r="L663" s="21" t="str">
        <f aca="false">IF(B663="","",B663+K663)</f>
        <v/>
      </c>
      <c r="M663" s="22" t="str">
        <f aca="true">IF(L663="","",L663-TODAY())</f>
        <v/>
      </c>
      <c r="N663" s="27"/>
      <c r="O663" s="24"/>
      <c r="P663" s="27"/>
      <c r="Q663" s="23"/>
      <c r="R663" s="24"/>
      <c r="S663" s="20" t="str">
        <f aca="false">IF(OR(J663="",Q663=""),"",Q663-J663)</f>
        <v/>
      </c>
      <c r="T663" s="31"/>
      <c r="U663" s="32" t="str">
        <f aca="false">IF(B663="","","Yes")</f>
        <v/>
      </c>
    </row>
    <row r="664" customFormat="false" ht="25.5" hidden="false" customHeight="true" outlineLevel="0" collapsed="false">
      <c r="A664" s="15" t="str">
        <f aca="false">IF(B664="","","TP-"&amp;TEXT(ROW()-5,"0000"))</f>
        <v/>
      </c>
      <c r="B664" s="28"/>
      <c r="C664" s="29"/>
      <c r="D664" s="29"/>
      <c r="E664" s="27"/>
      <c r="F664" s="27"/>
      <c r="G664" s="27"/>
      <c r="H664" s="30"/>
      <c r="I664" s="23"/>
      <c r="J664" s="20" t="str">
        <f aca="false">IF(OR(B664="",H664="",I664=""),"",H664*I664)</f>
        <v/>
      </c>
      <c r="K664" s="30" t="n">
        <v>60</v>
      </c>
      <c r="L664" s="21" t="str">
        <f aca="false">IF(B664="","",B664+K664)</f>
        <v/>
      </c>
      <c r="M664" s="22" t="str">
        <f aca="true">IF(L664="","",L664-TODAY())</f>
        <v/>
      </c>
      <c r="N664" s="27"/>
      <c r="O664" s="24"/>
      <c r="P664" s="27"/>
      <c r="Q664" s="23"/>
      <c r="R664" s="24"/>
      <c r="S664" s="20" t="str">
        <f aca="false">IF(OR(J664="",Q664=""),"",Q664-J664)</f>
        <v/>
      </c>
      <c r="T664" s="31"/>
      <c r="U664" s="32" t="str">
        <f aca="false">IF(B664="","","Yes")</f>
        <v/>
      </c>
    </row>
    <row r="665" customFormat="false" ht="25.5" hidden="false" customHeight="true" outlineLevel="0" collapsed="false">
      <c r="A665" s="15" t="str">
        <f aca="false">IF(B665="","","TP-"&amp;TEXT(ROW()-5,"0000"))</f>
        <v/>
      </c>
      <c r="B665" s="28"/>
      <c r="C665" s="29"/>
      <c r="D665" s="29"/>
      <c r="E665" s="27"/>
      <c r="F665" s="27"/>
      <c r="G665" s="27"/>
      <c r="H665" s="30"/>
      <c r="I665" s="23"/>
      <c r="J665" s="20" t="str">
        <f aca="false">IF(OR(B665="",H665="",I665=""),"",H665*I665)</f>
        <v/>
      </c>
      <c r="K665" s="30" t="n">
        <v>60</v>
      </c>
      <c r="L665" s="21" t="str">
        <f aca="false">IF(B665="","",B665+K665)</f>
        <v/>
      </c>
      <c r="M665" s="22" t="str">
        <f aca="true">IF(L665="","",L665-TODAY())</f>
        <v/>
      </c>
      <c r="N665" s="27"/>
      <c r="O665" s="24"/>
      <c r="P665" s="27"/>
      <c r="Q665" s="23"/>
      <c r="R665" s="24"/>
      <c r="S665" s="20" t="str">
        <f aca="false">IF(OR(J665="",Q665=""),"",Q665-J665)</f>
        <v/>
      </c>
      <c r="T665" s="31"/>
      <c r="U665" s="32" t="str">
        <f aca="false">IF(B665="","","Yes")</f>
        <v/>
      </c>
    </row>
    <row r="666" customFormat="false" ht="25.5" hidden="false" customHeight="true" outlineLevel="0" collapsed="false">
      <c r="A666" s="15" t="str">
        <f aca="false">IF(B666="","","TP-"&amp;TEXT(ROW()-5,"0000"))</f>
        <v/>
      </c>
      <c r="B666" s="28"/>
      <c r="C666" s="29"/>
      <c r="D666" s="29"/>
      <c r="E666" s="27"/>
      <c r="F666" s="27"/>
      <c r="G666" s="27"/>
      <c r="H666" s="30"/>
      <c r="I666" s="23"/>
      <c r="J666" s="20" t="str">
        <f aca="false">IF(OR(B666="",H666="",I666=""),"",H666*I666)</f>
        <v/>
      </c>
      <c r="K666" s="30" t="n">
        <v>60</v>
      </c>
      <c r="L666" s="21" t="str">
        <f aca="false">IF(B666="","",B666+K666)</f>
        <v/>
      </c>
      <c r="M666" s="22" t="str">
        <f aca="true">IF(L666="","",L666-TODAY())</f>
        <v/>
      </c>
      <c r="N666" s="27"/>
      <c r="O666" s="24"/>
      <c r="P666" s="27"/>
      <c r="Q666" s="23"/>
      <c r="R666" s="24"/>
      <c r="S666" s="20" t="str">
        <f aca="false">IF(OR(J666="",Q666=""),"",Q666-J666)</f>
        <v/>
      </c>
      <c r="T666" s="31"/>
      <c r="U666" s="32" t="str">
        <f aca="false">IF(B666="","","Yes")</f>
        <v/>
      </c>
    </row>
    <row r="667" customFormat="false" ht="25.5" hidden="false" customHeight="true" outlineLevel="0" collapsed="false">
      <c r="A667" s="15" t="str">
        <f aca="false">IF(B667="","","TP-"&amp;TEXT(ROW()-5,"0000"))</f>
        <v/>
      </c>
      <c r="B667" s="28"/>
      <c r="C667" s="29"/>
      <c r="D667" s="29"/>
      <c r="E667" s="27"/>
      <c r="F667" s="27"/>
      <c r="G667" s="27"/>
      <c r="H667" s="30"/>
      <c r="I667" s="23"/>
      <c r="J667" s="20" t="str">
        <f aca="false">IF(OR(B667="",H667="",I667=""),"",H667*I667)</f>
        <v/>
      </c>
      <c r="K667" s="30" t="n">
        <v>60</v>
      </c>
      <c r="L667" s="21" t="str">
        <f aca="false">IF(B667="","",B667+K667)</f>
        <v/>
      </c>
      <c r="M667" s="22" t="str">
        <f aca="true">IF(L667="","",L667-TODAY())</f>
        <v/>
      </c>
      <c r="N667" s="27"/>
      <c r="O667" s="24"/>
      <c r="P667" s="27"/>
      <c r="Q667" s="23"/>
      <c r="R667" s="24"/>
      <c r="S667" s="20" t="str">
        <f aca="false">IF(OR(J667="",Q667=""),"",Q667-J667)</f>
        <v/>
      </c>
      <c r="T667" s="31"/>
      <c r="U667" s="32" t="str">
        <f aca="false">IF(B667="","","Yes")</f>
        <v/>
      </c>
    </row>
    <row r="668" customFormat="false" ht="25.5" hidden="false" customHeight="true" outlineLevel="0" collapsed="false">
      <c r="A668" s="15" t="str">
        <f aca="false">IF(B668="","","TP-"&amp;TEXT(ROW()-5,"0000"))</f>
        <v/>
      </c>
      <c r="B668" s="28"/>
      <c r="C668" s="29"/>
      <c r="D668" s="29"/>
      <c r="E668" s="27"/>
      <c r="F668" s="27"/>
      <c r="G668" s="27"/>
      <c r="H668" s="30"/>
      <c r="I668" s="23"/>
      <c r="J668" s="20" t="str">
        <f aca="false">IF(OR(B668="",H668="",I668=""),"",H668*I668)</f>
        <v/>
      </c>
      <c r="K668" s="30" t="n">
        <v>60</v>
      </c>
      <c r="L668" s="21" t="str">
        <f aca="false">IF(B668="","",B668+K668)</f>
        <v/>
      </c>
      <c r="M668" s="22" t="str">
        <f aca="true">IF(L668="","",L668-TODAY())</f>
        <v/>
      </c>
      <c r="N668" s="27"/>
      <c r="O668" s="24"/>
      <c r="P668" s="27"/>
      <c r="Q668" s="23"/>
      <c r="R668" s="24"/>
      <c r="S668" s="20" t="str">
        <f aca="false">IF(OR(J668="",Q668=""),"",Q668-J668)</f>
        <v/>
      </c>
      <c r="T668" s="31"/>
      <c r="U668" s="32" t="str">
        <f aca="false">IF(B668="","","Yes")</f>
        <v/>
      </c>
    </row>
    <row r="669" customFormat="false" ht="25.5" hidden="false" customHeight="true" outlineLevel="0" collapsed="false">
      <c r="A669" s="15" t="str">
        <f aca="false">IF(B669="","","TP-"&amp;TEXT(ROW()-5,"0000"))</f>
        <v/>
      </c>
      <c r="B669" s="28"/>
      <c r="C669" s="29"/>
      <c r="D669" s="29"/>
      <c r="E669" s="27"/>
      <c r="F669" s="27"/>
      <c r="G669" s="27"/>
      <c r="H669" s="30"/>
      <c r="I669" s="23"/>
      <c r="J669" s="20" t="str">
        <f aca="false">IF(OR(B669="",H669="",I669=""),"",H669*I669)</f>
        <v/>
      </c>
      <c r="K669" s="30" t="n">
        <v>60</v>
      </c>
      <c r="L669" s="21" t="str">
        <f aca="false">IF(B669="","",B669+K669)</f>
        <v/>
      </c>
      <c r="M669" s="22" t="str">
        <f aca="true">IF(L669="","",L669-TODAY())</f>
        <v/>
      </c>
      <c r="N669" s="27"/>
      <c r="O669" s="24"/>
      <c r="P669" s="27"/>
      <c r="Q669" s="23"/>
      <c r="R669" s="24"/>
      <c r="S669" s="20" t="str">
        <f aca="false">IF(OR(J669="",Q669=""),"",Q669-J669)</f>
        <v/>
      </c>
      <c r="T669" s="31"/>
      <c r="U669" s="32" t="str">
        <f aca="false">IF(B669="","","Yes")</f>
        <v/>
      </c>
    </row>
    <row r="670" customFormat="false" ht="25.5" hidden="false" customHeight="true" outlineLevel="0" collapsed="false">
      <c r="A670" s="15" t="str">
        <f aca="false">IF(B670="","","TP-"&amp;TEXT(ROW()-5,"0000"))</f>
        <v/>
      </c>
      <c r="B670" s="28"/>
      <c r="C670" s="29"/>
      <c r="D670" s="29"/>
      <c r="E670" s="27"/>
      <c r="F670" s="27"/>
      <c r="G670" s="27"/>
      <c r="H670" s="30"/>
      <c r="I670" s="23"/>
      <c r="J670" s="20" t="str">
        <f aca="false">IF(OR(B670="",H670="",I670=""),"",H670*I670)</f>
        <v/>
      </c>
      <c r="K670" s="30" t="n">
        <v>60</v>
      </c>
      <c r="L670" s="21" t="str">
        <f aca="false">IF(B670="","",B670+K670)</f>
        <v/>
      </c>
      <c r="M670" s="22" t="str">
        <f aca="true">IF(L670="","",L670-TODAY())</f>
        <v/>
      </c>
      <c r="N670" s="27"/>
      <c r="O670" s="24"/>
      <c r="P670" s="27"/>
      <c r="Q670" s="23"/>
      <c r="R670" s="24"/>
      <c r="S670" s="20" t="str">
        <f aca="false">IF(OR(J670="",Q670=""),"",Q670-J670)</f>
        <v/>
      </c>
      <c r="T670" s="31"/>
      <c r="U670" s="32" t="str">
        <f aca="false">IF(B670="","","Yes")</f>
        <v/>
      </c>
    </row>
    <row r="671" customFormat="false" ht="25.5" hidden="false" customHeight="true" outlineLevel="0" collapsed="false">
      <c r="A671" s="15" t="str">
        <f aca="false">IF(B671="","","TP-"&amp;TEXT(ROW()-5,"0000"))</f>
        <v/>
      </c>
      <c r="B671" s="28"/>
      <c r="C671" s="29"/>
      <c r="D671" s="29"/>
      <c r="E671" s="27"/>
      <c r="F671" s="27"/>
      <c r="G671" s="27"/>
      <c r="H671" s="30"/>
      <c r="I671" s="23"/>
      <c r="J671" s="20" t="str">
        <f aca="false">IF(OR(B671="",H671="",I671=""),"",H671*I671)</f>
        <v/>
      </c>
      <c r="K671" s="30" t="n">
        <v>60</v>
      </c>
      <c r="L671" s="21" t="str">
        <f aca="false">IF(B671="","",B671+K671)</f>
        <v/>
      </c>
      <c r="M671" s="22" t="str">
        <f aca="true">IF(L671="","",L671-TODAY())</f>
        <v/>
      </c>
      <c r="N671" s="27"/>
      <c r="O671" s="24"/>
      <c r="P671" s="27"/>
      <c r="Q671" s="23"/>
      <c r="R671" s="24"/>
      <c r="S671" s="20" t="str">
        <f aca="false">IF(OR(J671="",Q671=""),"",Q671-J671)</f>
        <v/>
      </c>
      <c r="T671" s="31"/>
      <c r="U671" s="32" t="str">
        <f aca="false">IF(B671="","","Yes")</f>
        <v/>
      </c>
    </row>
    <row r="672" customFormat="false" ht="25.5" hidden="false" customHeight="true" outlineLevel="0" collapsed="false">
      <c r="A672" s="15" t="str">
        <f aca="false">IF(B672="","","TP-"&amp;TEXT(ROW()-5,"0000"))</f>
        <v/>
      </c>
      <c r="B672" s="28"/>
      <c r="C672" s="29"/>
      <c r="D672" s="29"/>
      <c r="E672" s="27"/>
      <c r="F672" s="27"/>
      <c r="G672" s="27"/>
      <c r="H672" s="30"/>
      <c r="I672" s="23"/>
      <c r="J672" s="20" t="str">
        <f aca="false">IF(OR(B672="",H672="",I672=""),"",H672*I672)</f>
        <v/>
      </c>
      <c r="K672" s="30" t="n">
        <v>60</v>
      </c>
      <c r="L672" s="21" t="str">
        <f aca="false">IF(B672="","",B672+K672)</f>
        <v/>
      </c>
      <c r="M672" s="22" t="str">
        <f aca="true">IF(L672="","",L672-TODAY())</f>
        <v/>
      </c>
      <c r="N672" s="27"/>
      <c r="O672" s="24"/>
      <c r="P672" s="27"/>
      <c r="Q672" s="23"/>
      <c r="R672" s="24"/>
      <c r="S672" s="20" t="str">
        <f aca="false">IF(OR(J672="",Q672=""),"",Q672-J672)</f>
        <v/>
      </c>
      <c r="T672" s="31"/>
      <c r="U672" s="32" t="str">
        <f aca="false">IF(B672="","","Yes")</f>
        <v/>
      </c>
    </row>
    <row r="673" customFormat="false" ht="25.5" hidden="false" customHeight="true" outlineLevel="0" collapsed="false">
      <c r="A673" s="15" t="str">
        <f aca="false">IF(B673="","","TP-"&amp;TEXT(ROW()-5,"0000"))</f>
        <v/>
      </c>
      <c r="B673" s="28"/>
      <c r="C673" s="29"/>
      <c r="D673" s="29"/>
      <c r="E673" s="27"/>
      <c r="F673" s="27"/>
      <c r="G673" s="27"/>
      <c r="H673" s="30"/>
      <c r="I673" s="23"/>
      <c r="J673" s="20" t="str">
        <f aca="false">IF(OR(B673="",H673="",I673=""),"",H673*I673)</f>
        <v/>
      </c>
      <c r="K673" s="30" t="n">
        <v>60</v>
      </c>
      <c r="L673" s="21" t="str">
        <f aca="false">IF(B673="","",B673+K673)</f>
        <v/>
      </c>
      <c r="M673" s="22" t="str">
        <f aca="true">IF(L673="","",L673-TODAY())</f>
        <v/>
      </c>
      <c r="N673" s="27"/>
      <c r="O673" s="24"/>
      <c r="P673" s="27"/>
      <c r="Q673" s="23"/>
      <c r="R673" s="24"/>
      <c r="S673" s="20" t="str">
        <f aca="false">IF(OR(J673="",Q673=""),"",Q673-J673)</f>
        <v/>
      </c>
      <c r="T673" s="31"/>
      <c r="U673" s="32" t="str">
        <f aca="false">IF(B673="","","Yes")</f>
        <v/>
      </c>
    </row>
    <row r="674" customFormat="false" ht="25.5" hidden="false" customHeight="true" outlineLevel="0" collapsed="false">
      <c r="A674" s="15" t="str">
        <f aca="false">IF(B674="","","TP-"&amp;TEXT(ROW()-5,"0000"))</f>
        <v/>
      </c>
      <c r="B674" s="28"/>
      <c r="C674" s="29"/>
      <c r="D674" s="29"/>
      <c r="E674" s="27"/>
      <c r="F674" s="27"/>
      <c r="G674" s="27"/>
      <c r="H674" s="30"/>
      <c r="I674" s="23"/>
      <c r="J674" s="20" t="str">
        <f aca="false">IF(OR(B674="",H674="",I674=""),"",H674*I674)</f>
        <v/>
      </c>
      <c r="K674" s="30" t="n">
        <v>60</v>
      </c>
      <c r="L674" s="21" t="str">
        <f aca="false">IF(B674="","",B674+K674)</f>
        <v/>
      </c>
      <c r="M674" s="22" t="str">
        <f aca="true">IF(L674="","",L674-TODAY())</f>
        <v/>
      </c>
      <c r="N674" s="27"/>
      <c r="O674" s="24"/>
      <c r="P674" s="27"/>
      <c r="Q674" s="23"/>
      <c r="R674" s="24"/>
      <c r="S674" s="20" t="str">
        <f aca="false">IF(OR(J674="",Q674=""),"",Q674-J674)</f>
        <v/>
      </c>
      <c r="T674" s="31"/>
      <c r="U674" s="32" t="str">
        <f aca="false">IF(B674="","","Yes")</f>
        <v/>
      </c>
    </row>
    <row r="675" customFormat="false" ht="25.5" hidden="false" customHeight="true" outlineLevel="0" collapsed="false">
      <c r="A675" s="15" t="str">
        <f aca="false">IF(B675="","","TP-"&amp;TEXT(ROW()-5,"0000"))</f>
        <v/>
      </c>
      <c r="B675" s="28"/>
      <c r="C675" s="29"/>
      <c r="D675" s="29"/>
      <c r="E675" s="27"/>
      <c r="F675" s="27"/>
      <c r="G675" s="27"/>
      <c r="H675" s="30"/>
      <c r="I675" s="23"/>
      <c r="J675" s="20" t="str">
        <f aca="false">IF(OR(B675="",H675="",I675=""),"",H675*I675)</f>
        <v/>
      </c>
      <c r="K675" s="30" t="n">
        <v>60</v>
      </c>
      <c r="L675" s="21" t="str">
        <f aca="false">IF(B675="","",B675+K675)</f>
        <v/>
      </c>
      <c r="M675" s="22" t="str">
        <f aca="true">IF(L675="","",L675-TODAY())</f>
        <v/>
      </c>
      <c r="N675" s="27"/>
      <c r="O675" s="24"/>
      <c r="P675" s="27"/>
      <c r="Q675" s="23"/>
      <c r="R675" s="24"/>
      <c r="S675" s="20" t="str">
        <f aca="false">IF(OR(J675="",Q675=""),"",Q675-J675)</f>
        <v/>
      </c>
      <c r="T675" s="31"/>
      <c r="U675" s="32" t="str">
        <f aca="false">IF(B675="","","Yes")</f>
        <v/>
      </c>
    </row>
    <row r="676" customFormat="false" ht="25.5" hidden="false" customHeight="true" outlineLevel="0" collapsed="false">
      <c r="A676" s="15" t="str">
        <f aca="false">IF(B676="","","TP-"&amp;TEXT(ROW()-5,"0000"))</f>
        <v/>
      </c>
      <c r="B676" s="28"/>
      <c r="C676" s="29"/>
      <c r="D676" s="29"/>
      <c r="E676" s="27"/>
      <c r="F676" s="27"/>
      <c r="G676" s="27"/>
      <c r="H676" s="30"/>
      <c r="I676" s="23"/>
      <c r="J676" s="20" t="str">
        <f aca="false">IF(OR(B676="",H676="",I676=""),"",H676*I676)</f>
        <v/>
      </c>
      <c r="K676" s="30" t="n">
        <v>60</v>
      </c>
      <c r="L676" s="21" t="str">
        <f aca="false">IF(B676="","",B676+K676)</f>
        <v/>
      </c>
      <c r="M676" s="22" t="str">
        <f aca="true">IF(L676="","",L676-TODAY())</f>
        <v/>
      </c>
      <c r="N676" s="27"/>
      <c r="O676" s="24"/>
      <c r="P676" s="27"/>
      <c r="Q676" s="23"/>
      <c r="R676" s="24"/>
      <c r="S676" s="20" t="str">
        <f aca="false">IF(OR(J676="",Q676=""),"",Q676-J676)</f>
        <v/>
      </c>
      <c r="T676" s="31"/>
      <c r="U676" s="32" t="str">
        <f aca="false">IF(B676="","","Yes")</f>
        <v/>
      </c>
    </row>
    <row r="677" customFormat="false" ht="25.5" hidden="false" customHeight="true" outlineLevel="0" collapsed="false">
      <c r="A677" s="15" t="str">
        <f aca="false">IF(B677="","","TP-"&amp;TEXT(ROW()-5,"0000"))</f>
        <v/>
      </c>
      <c r="B677" s="28"/>
      <c r="C677" s="29"/>
      <c r="D677" s="29"/>
      <c r="E677" s="27"/>
      <c r="F677" s="27"/>
      <c r="G677" s="27"/>
      <c r="H677" s="30"/>
      <c r="I677" s="23"/>
      <c r="J677" s="20" t="str">
        <f aca="false">IF(OR(B677="",H677="",I677=""),"",H677*I677)</f>
        <v/>
      </c>
      <c r="K677" s="30" t="n">
        <v>60</v>
      </c>
      <c r="L677" s="21" t="str">
        <f aca="false">IF(B677="","",B677+K677)</f>
        <v/>
      </c>
      <c r="M677" s="22" t="str">
        <f aca="true">IF(L677="","",L677-TODAY())</f>
        <v/>
      </c>
      <c r="N677" s="27"/>
      <c r="O677" s="24"/>
      <c r="P677" s="27"/>
      <c r="Q677" s="23"/>
      <c r="R677" s="24"/>
      <c r="S677" s="20" t="str">
        <f aca="false">IF(OR(J677="",Q677=""),"",Q677-J677)</f>
        <v/>
      </c>
      <c r="T677" s="31"/>
      <c r="U677" s="32" t="str">
        <f aca="false">IF(B677="","","Yes")</f>
        <v/>
      </c>
    </row>
    <row r="678" customFormat="false" ht="25.5" hidden="false" customHeight="true" outlineLevel="0" collapsed="false">
      <c r="A678" s="15" t="str">
        <f aca="false">IF(B678="","","TP-"&amp;TEXT(ROW()-5,"0000"))</f>
        <v/>
      </c>
      <c r="B678" s="28"/>
      <c r="C678" s="29"/>
      <c r="D678" s="29"/>
      <c r="E678" s="27"/>
      <c r="F678" s="27"/>
      <c r="G678" s="27"/>
      <c r="H678" s="30"/>
      <c r="I678" s="23"/>
      <c r="J678" s="20" t="str">
        <f aca="false">IF(OR(B678="",H678="",I678=""),"",H678*I678)</f>
        <v/>
      </c>
      <c r="K678" s="30" t="n">
        <v>60</v>
      </c>
      <c r="L678" s="21" t="str">
        <f aca="false">IF(B678="","",B678+K678)</f>
        <v/>
      </c>
      <c r="M678" s="22" t="str">
        <f aca="true">IF(L678="","",L678-TODAY())</f>
        <v/>
      </c>
      <c r="N678" s="27"/>
      <c r="O678" s="24"/>
      <c r="P678" s="27"/>
      <c r="Q678" s="23"/>
      <c r="R678" s="24"/>
      <c r="S678" s="20" t="str">
        <f aca="false">IF(OR(J678="",Q678=""),"",Q678-J678)</f>
        <v/>
      </c>
      <c r="T678" s="31"/>
      <c r="U678" s="32" t="str">
        <f aca="false">IF(B678="","","Yes")</f>
        <v/>
      </c>
    </row>
    <row r="679" customFormat="false" ht="25.5" hidden="false" customHeight="true" outlineLevel="0" collapsed="false">
      <c r="A679" s="15" t="str">
        <f aca="false">IF(B679="","","TP-"&amp;TEXT(ROW()-5,"0000"))</f>
        <v/>
      </c>
      <c r="B679" s="28"/>
      <c r="C679" s="29"/>
      <c r="D679" s="29"/>
      <c r="E679" s="27"/>
      <c r="F679" s="27"/>
      <c r="G679" s="27"/>
      <c r="H679" s="30"/>
      <c r="I679" s="23"/>
      <c r="J679" s="20" t="str">
        <f aca="false">IF(OR(B679="",H679="",I679=""),"",H679*I679)</f>
        <v/>
      </c>
      <c r="K679" s="30" t="n">
        <v>60</v>
      </c>
      <c r="L679" s="21" t="str">
        <f aca="false">IF(B679="","",B679+K679)</f>
        <v/>
      </c>
      <c r="M679" s="22" t="str">
        <f aca="true">IF(L679="","",L679-TODAY())</f>
        <v/>
      </c>
      <c r="N679" s="27"/>
      <c r="O679" s="24"/>
      <c r="P679" s="27"/>
      <c r="Q679" s="23"/>
      <c r="R679" s="24"/>
      <c r="S679" s="20" t="str">
        <f aca="false">IF(OR(J679="",Q679=""),"",Q679-J679)</f>
        <v/>
      </c>
      <c r="T679" s="31"/>
      <c r="U679" s="32" t="str">
        <f aca="false">IF(B679="","","Yes")</f>
        <v/>
      </c>
    </row>
    <row r="680" customFormat="false" ht="25.5" hidden="false" customHeight="true" outlineLevel="0" collapsed="false">
      <c r="A680" s="15" t="str">
        <f aca="false">IF(B680="","","TP-"&amp;TEXT(ROW()-5,"0000"))</f>
        <v/>
      </c>
      <c r="B680" s="28"/>
      <c r="C680" s="29"/>
      <c r="D680" s="29"/>
      <c r="E680" s="27"/>
      <c r="F680" s="27"/>
      <c r="G680" s="27"/>
      <c r="H680" s="30"/>
      <c r="I680" s="23"/>
      <c r="J680" s="20" t="str">
        <f aca="false">IF(OR(B680="",H680="",I680=""),"",H680*I680)</f>
        <v/>
      </c>
      <c r="K680" s="30" t="n">
        <v>60</v>
      </c>
      <c r="L680" s="21" t="str">
        <f aca="false">IF(B680="","",B680+K680)</f>
        <v/>
      </c>
      <c r="M680" s="22" t="str">
        <f aca="true">IF(L680="","",L680-TODAY())</f>
        <v/>
      </c>
      <c r="N680" s="27"/>
      <c r="O680" s="24"/>
      <c r="P680" s="27"/>
      <c r="Q680" s="23"/>
      <c r="R680" s="24"/>
      <c r="S680" s="20" t="str">
        <f aca="false">IF(OR(J680="",Q680=""),"",Q680-J680)</f>
        <v/>
      </c>
      <c r="T680" s="31"/>
      <c r="U680" s="32" t="str">
        <f aca="false">IF(B680="","","Yes")</f>
        <v/>
      </c>
    </row>
    <row r="681" customFormat="false" ht="25.5" hidden="false" customHeight="true" outlineLevel="0" collapsed="false">
      <c r="A681" s="15" t="str">
        <f aca="false">IF(B681="","","TP-"&amp;TEXT(ROW()-5,"0000"))</f>
        <v/>
      </c>
      <c r="B681" s="28"/>
      <c r="C681" s="29"/>
      <c r="D681" s="29"/>
      <c r="E681" s="27"/>
      <c r="F681" s="27"/>
      <c r="G681" s="27"/>
      <c r="H681" s="30"/>
      <c r="I681" s="23"/>
      <c r="J681" s="20" t="str">
        <f aca="false">IF(OR(B681="",H681="",I681=""),"",H681*I681)</f>
        <v/>
      </c>
      <c r="K681" s="30" t="n">
        <v>60</v>
      </c>
      <c r="L681" s="21" t="str">
        <f aca="false">IF(B681="","",B681+K681)</f>
        <v/>
      </c>
      <c r="M681" s="22" t="str">
        <f aca="true">IF(L681="","",L681-TODAY())</f>
        <v/>
      </c>
      <c r="N681" s="27"/>
      <c r="O681" s="24"/>
      <c r="P681" s="27"/>
      <c r="Q681" s="23"/>
      <c r="R681" s="24"/>
      <c r="S681" s="20" t="str">
        <f aca="false">IF(OR(J681="",Q681=""),"",Q681-J681)</f>
        <v/>
      </c>
      <c r="T681" s="31"/>
      <c r="U681" s="32" t="str">
        <f aca="false">IF(B681="","","Yes")</f>
        <v/>
      </c>
    </row>
    <row r="682" customFormat="false" ht="25.5" hidden="false" customHeight="true" outlineLevel="0" collapsed="false">
      <c r="A682" s="15" t="str">
        <f aca="false">IF(B682="","","TP-"&amp;TEXT(ROW()-5,"0000"))</f>
        <v/>
      </c>
      <c r="B682" s="28"/>
      <c r="C682" s="29"/>
      <c r="D682" s="29"/>
      <c r="E682" s="27"/>
      <c r="F682" s="27"/>
      <c r="G682" s="27"/>
      <c r="H682" s="30"/>
      <c r="I682" s="23"/>
      <c r="J682" s="20" t="str">
        <f aca="false">IF(OR(B682="",H682="",I682=""),"",H682*I682)</f>
        <v/>
      </c>
      <c r="K682" s="30" t="n">
        <v>60</v>
      </c>
      <c r="L682" s="21" t="str">
        <f aca="false">IF(B682="","",B682+K682)</f>
        <v/>
      </c>
      <c r="M682" s="22" t="str">
        <f aca="true">IF(L682="","",L682-TODAY())</f>
        <v/>
      </c>
      <c r="N682" s="27"/>
      <c r="O682" s="24"/>
      <c r="P682" s="27"/>
      <c r="Q682" s="23"/>
      <c r="R682" s="24"/>
      <c r="S682" s="20" t="str">
        <f aca="false">IF(OR(J682="",Q682=""),"",Q682-J682)</f>
        <v/>
      </c>
      <c r="T682" s="31"/>
      <c r="U682" s="32" t="str">
        <f aca="false">IF(B682="","","Yes")</f>
        <v/>
      </c>
    </row>
    <row r="683" customFormat="false" ht="25.5" hidden="false" customHeight="true" outlineLevel="0" collapsed="false">
      <c r="A683" s="15" t="str">
        <f aca="false">IF(B683="","","TP-"&amp;TEXT(ROW()-5,"0000"))</f>
        <v/>
      </c>
      <c r="B683" s="28"/>
      <c r="C683" s="29"/>
      <c r="D683" s="29"/>
      <c r="E683" s="27"/>
      <c r="F683" s="27"/>
      <c r="G683" s="27"/>
      <c r="H683" s="30"/>
      <c r="I683" s="23"/>
      <c r="J683" s="20" t="str">
        <f aca="false">IF(OR(B683="",H683="",I683=""),"",H683*I683)</f>
        <v/>
      </c>
      <c r="K683" s="30" t="n">
        <v>60</v>
      </c>
      <c r="L683" s="21" t="str">
        <f aca="false">IF(B683="","",B683+K683)</f>
        <v/>
      </c>
      <c r="M683" s="22" t="str">
        <f aca="true">IF(L683="","",L683-TODAY())</f>
        <v/>
      </c>
      <c r="N683" s="27"/>
      <c r="O683" s="24"/>
      <c r="P683" s="27"/>
      <c r="Q683" s="23"/>
      <c r="R683" s="24"/>
      <c r="S683" s="20" t="str">
        <f aca="false">IF(OR(J683="",Q683=""),"",Q683-J683)</f>
        <v/>
      </c>
      <c r="T683" s="31"/>
      <c r="U683" s="32" t="str">
        <f aca="false">IF(B683="","","Yes")</f>
        <v/>
      </c>
    </row>
    <row r="684" customFormat="false" ht="25.5" hidden="false" customHeight="true" outlineLevel="0" collapsed="false">
      <c r="A684" s="15" t="str">
        <f aca="false">IF(B684="","","TP-"&amp;TEXT(ROW()-5,"0000"))</f>
        <v/>
      </c>
      <c r="B684" s="28"/>
      <c r="C684" s="29"/>
      <c r="D684" s="29"/>
      <c r="E684" s="27"/>
      <c r="F684" s="27"/>
      <c r="G684" s="27"/>
      <c r="H684" s="30"/>
      <c r="I684" s="23"/>
      <c r="J684" s="20" t="str">
        <f aca="false">IF(OR(B684="",H684="",I684=""),"",H684*I684)</f>
        <v/>
      </c>
      <c r="K684" s="30" t="n">
        <v>60</v>
      </c>
      <c r="L684" s="21" t="str">
        <f aca="false">IF(B684="","",B684+K684)</f>
        <v/>
      </c>
      <c r="M684" s="22" t="str">
        <f aca="true">IF(L684="","",L684-TODAY())</f>
        <v/>
      </c>
      <c r="N684" s="27"/>
      <c r="O684" s="24"/>
      <c r="P684" s="27"/>
      <c r="Q684" s="23"/>
      <c r="R684" s="24"/>
      <c r="S684" s="20" t="str">
        <f aca="false">IF(OR(J684="",Q684=""),"",Q684-J684)</f>
        <v/>
      </c>
      <c r="T684" s="31"/>
      <c r="U684" s="32" t="str">
        <f aca="false">IF(B684="","","Yes")</f>
        <v/>
      </c>
    </row>
    <row r="685" customFormat="false" ht="25.5" hidden="false" customHeight="true" outlineLevel="0" collapsed="false">
      <c r="A685" s="15" t="str">
        <f aca="false">IF(B685="","","TP-"&amp;TEXT(ROW()-5,"0000"))</f>
        <v/>
      </c>
      <c r="B685" s="28"/>
      <c r="C685" s="29"/>
      <c r="D685" s="29"/>
      <c r="E685" s="27"/>
      <c r="F685" s="27"/>
      <c r="G685" s="27"/>
      <c r="H685" s="30"/>
      <c r="I685" s="23"/>
      <c r="J685" s="20" t="str">
        <f aca="false">IF(OR(B685="",H685="",I685=""),"",H685*I685)</f>
        <v/>
      </c>
      <c r="K685" s="30" t="n">
        <v>60</v>
      </c>
      <c r="L685" s="21" t="str">
        <f aca="false">IF(B685="","",B685+K685)</f>
        <v/>
      </c>
      <c r="M685" s="22" t="str">
        <f aca="true">IF(L685="","",L685-TODAY())</f>
        <v/>
      </c>
      <c r="N685" s="27"/>
      <c r="O685" s="24"/>
      <c r="P685" s="27"/>
      <c r="Q685" s="23"/>
      <c r="R685" s="24"/>
      <c r="S685" s="20" t="str">
        <f aca="false">IF(OR(J685="",Q685=""),"",Q685-J685)</f>
        <v/>
      </c>
      <c r="T685" s="31"/>
      <c r="U685" s="32" t="str">
        <f aca="false">IF(B685="","","Yes")</f>
        <v/>
      </c>
    </row>
    <row r="686" customFormat="false" ht="25.5" hidden="false" customHeight="true" outlineLevel="0" collapsed="false">
      <c r="A686" s="15" t="str">
        <f aca="false">IF(B686="","","TP-"&amp;TEXT(ROW()-5,"0000"))</f>
        <v/>
      </c>
      <c r="B686" s="28"/>
      <c r="C686" s="29"/>
      <c r="D686" s="29"/>
      <c r="E686" s="27"/>
      <c r="F686" s="27"/>
      <c r="G686" s="27"/>
      <c r="H686" s="30"/>
      <c r="I686" s="23"/>
      <c r="J686" s="20" t="str">
        <f aca="false">IF(OR(B686="",H686="",I686=""),"",H686*I686)</f>
        <v/>
      </c>
      <c r="K686" s="30" t="n">
        <v>60</v>
      </c>
      <c r="L686" s="21" t="str">
        <f aca="false">IF(B686="","",B686+K686)</f>
        <v/>
      </c>
      <c r="M686" s="22" t="str">
        <f aca="true">IF(L686="","",L686-TODAY())</f>
        <v/>
      </c>
      <c r="N686" s="27"/>
      <c r="O686" s="24"/>
      <c r="P686" s="27"/>
      <c r="Q686" s="23"/>
      <c r="R686" s="24"/>
      <c r="S686" s="20" t="str">
        <f aca="false">IF(OR(J686="",Q686=""),"",Q686-J686)</f>
        <v/>
      </c>
      <c r="T686" s="31"/>
      <c r="U686" s="32" t="str">
        <f aca="false">IF(B686="","","Yes")</f>
        <v/>
      </c>
    </row>
    <row r="687" customFormat="false" ht="25.5" hidden="false" customHeight="true" outlineLevel="0" collapsed="false">
      <c r="A687" s="15" t="str">
        <f aca="false">IF(B687="","","TP-"&amp;TEXT(ROW()-5,"0000"))</f>
        <v/>
      </c>
      <c r="B687" s="28"/>
      <c r="C687" s="29"/>
      <c r="D687" s="29"/>
      <c r="E687" s="27"/>
      <c r="F687" s="27"/>
      <c r="G687" s="27"/>
      <c r="H687" s="30"/>
      <c r="I687" s="23"/>
      <c r="J687" s="20" t="str">
        <f aca="false">IF(OR(B687="",H687="",I687=""),"",H687*I687)</f>
        <v/>
      </c>
      <c r="K687" s="30" t="n">
        <v>60</v>
      </c>
      <c r="L687" s="21" t="str">
        <f aca="false">IF(B687="","",B687+K687)</f>
        <v/>
      </c>
      <c r="M687" s="22" t="str">
        <f aca="true">IF(L687="","",L687-TODAY())</f>
        <v/>
      </c>
      <c r="N687" s="27"/>
      <c r="O687" s="24"/>
      <c r="P687" s="27"/>
      <c r="Q687" s="23"/>
      <c r="R687" s="24"/>
      <c r="S687" s="20" t="str">
        <f aca="false">IF(OR(J687="",Q687=""),"",Q687-J687)</f>
        <v/>
      </c>
      <c r="T687" s="31"/>
      <c r="U687" s="32" t="str">
        <f aca="false">IF(B687="","","Yes")</f>
        <v/>
      </c>
    </row>
    <row r="688" customFormat="false" ht="25.5" hidden="false" customHeight="true" outlineLevel="0" collapsed="false">
      <c r="A688" s="15" t="str">
        <f aca="false">IF(B688="","","TP-"&amp;TEXT(ROW()-5,"0000"))</f>
        <v/>
      </c>
      <c r="B688" s="28"/>
      <c r="C688" s="29"/>
      <c r="D688" s="29"/>
      <c r="E688" s="27"/>
      <c r="F688" s="27"/>
      <c r="G688" s="27"/>
      <c r="H688" s="30"/>
      <c r="I688" s="23"/>
      <c r="J688" s="20" t="str">
        <f aca="false">IF(OR(B688="",H688="",I688=""),"",H688*I688)</f>
        <v/>
      </c>
      <c r="K688" s="30" t="n">
        <v>60</v>
      </c>
      <c r="L688" s="21" t="str">
        <f aca="false">IF(B688="","",B688+K688)</f>
        <v/>
      </c>
      <c r="M688" s="22" t="str">
        <f aca="true">IF(L688="","",L688-TODAY())</f>
        <v/>
      </c>
      <c r="N688" s="27"/>
      <c r="O688" s="24"/>
      <c r="P688" s="27"/>
      <c r="Q688" s="23"/>
      <c r="R688" s="24"/>
      <c r="S688" s="20" t="str">
        <f aca="false">IF(OR(J688="",Q688=""),"",Q688-J688)</f>
        <v/>
      </c>
      <c r="T688" s="31"/>
      <c r="U688" s="32" t="str">
        <f aca="false">IF(B688="","","Yes")</f>
        <v/>
      </c>
    </row>
    <row r="689" customFormat="false" ht="25.5" hidden="false" customHeight="true" outlineLevel="0" collapsed="false">
      <c r="A689" s="15" t="str">
        <f aca="false">IF(B689="","","TP-"&amp;TEXT(ROW()-5,"0000"))</f>
        <v/>
      </c>
      <c r="B689" s="28"/>
      <c r="C689" s="29"/>
      <c r="D689" s="29"/>
      <c r="E689" s="27"/>
      <c r="F689" s="27"/>
      <c r="G689" s="27"/>
      <c r="H689" s="30"/>
      <c r="I689" s="23"/>
      <c r="J689" s="20" t="str">
        <f aca="false">IF(OR(B689="",H689="",I689=""),"",H689*I689)</f>
        <v/>
      </c>
      <c r="K689" s="30" t="n">
        <v>60</v>
      </c>
      <c r="L689" s="21" t="str">
        <f aca="false">IF(B689="","",B689+K689)</f>
        <v/>
      </c>
      <c r="M689" s="22" t="str">
        <f aca="true">IF(L689="","",L689-TODAY())</f>
        <v/>
      </c>
      <c r="N689" s="27"/>
      <c r="O689" s="24"/>
      <c r="P689" s="27"/>
      <c r="Q689" s="23"/>
      <c r="R689" s="24"/>
      <c r="S689" s="20" t="str">
        <f aca="false">IF(OR(J689="",Q689=""),"",Q689-J689)</f>
        <v/>
      </c>
      <c r="T689" s="31"/>
      <c r="U689" s="32" t="str">
        <f aca="false">IF(B689="","","Yes")</f>
        <v/>
      </c>
    </row>
    <row r="690" customFormat="false" ht="25.5" hidden="false" customHeight="true" outlineLevel="0" collapsed="false">
      <c r="A690" s="15" t="str">
        <f aca="false">IF(B690="","","TP-"&amp;TEXT(ROW()-5,"0000"))</f>
        <v/>
      </c>
      <c r="B690" s="28"/>
      <c r="C690" s="29"/>
      <c r="D690" s="29"/>
      <c r="E690" s="27"/>
      <c r="F690" s="27"/>
      <c r="G690" s="27"/>
      <c r="H690" s="30"/>
      <c r="I690" s="23"/>
      <c r="J690" s="20" t="str">
        <f aca="false">IF(OR(B690="",H690="",I690=""),"",H690*I690)</f>
        <v/>
      </c>
      <c r="K690" s="30" t="n">
        <v>60</v>
      </c>
      <c r="L690" s="21" t="str">
        <f aca="false">IF(B690="","",B690+K690)</f>
        <v/>
      </c>
      <c r="M690" s="22" t="str">
        <f aca="true">IF(L690="","",L690-TODAY())</f>
        <v/>
      </c>
      <c r="N690" s="27"/>
      <c r="O690" s="24"/>
      <c r="P690" s="27"/>
      <c r="Q690" s="23"/>
      <c r="R690" s="24"/>
      <c r="S690" s="20" t="str">
        <f aca="false">IF(OR(J690="",Q690=""),"",Q690-J690)</f>
        <v/>
      </c>
      <c r="T690" s="31"/>
      <c r="U690" s="32" t="str">
        <f aca="false">IF(B690="","","Yes")</f>
        <v/>
      </c>
    </row>
    <row r="691" customFormat="false" ht="25.5" hidden="false" customHeight="true" outlineLevel="0" collapsed="false">
      <c r="A691" s="15" t="str">
        <f aca="false">IF(B691="","","TP-"&amp;TEXT(ROW()-5,"0000"))</f>
        <v/>
      </c>
      <c r="B691" s="28"/>
      <c r="C691" s="29"/>
      <c r="D691" s="29"/>
      <c r="E691" s="27"/>
      <c r="F691" s="27"/>
      <c r="G691" s="27"/>
      <c r="H691" s="30"/>
      <c r="I691" s="23"/>
      <c r="J691" s="20" t="str">
        <f aca="false">IF(OR(B691="",H691="",I691=""),"",H691*I691)</f>
        <v/>
      </c>
      <c r="K691" s="30" t="n">
        <v>60</v>
      </c>
      <c r="L691" s="21" t="str">
        <f aca="false">IF(B691="","",B691+K691)</f>
        <v/>
      </c>
      <c r="M691" s="22" t="str">
        <f aca="true">IF(L691="","",L691-TODAY())</f>
        <v/>
      </c>
      <c r="N691" s="27"/>
      <c r="O691" s="24"/>
      <c r="P691" s="27"/>
      <c r="Q691" s="23"/>
      <c r="R691" s="24"/>
      <c r="S691" s="20" t="str">
        <f aca="false">IF(OR(J691="",Q691=""),"",Q691-J691)</f>
        <v/>
      </c>
      <c r="T691" s="31"/>
      <c r="U691" s="32" t="str">
        <f aca="false">IF(B691="","","Yes")</f>
        <v/>
      </c>
    </row>
    <row r="692" customFormat="false" ht="25.5" hidden="false" customHeight="true" outlineLevel="0" collapsed="false">
      <c r="A692" s="15" t="str">
        <f aca="false">IF(B692="","","TP-"&amp;TEXT(ROW()-5,"0000"))</f>
        <v/>
      </c>
      <c r="B692" s="28"/>
      <c r="C692" s="29"/>
      <c r="D692" s="29"/>
      <c r="E692" s="27"/>
      <c r="F692" s="27"/>
      <c r="G692" s="27"/>
      <c r="H692" s="30"/>
      <c r="I692" s="23"/>
      <c r="J692" s="20" t="str">
        <f aca="false">IF(OR(B692="",H692="",I692=""),"",H692*I692)</f>
        <v/>
      </c>
      <c r="K692" s="30" t="n">
        <v>60</v>
      </c>
      <c r="L692" s="21" t="str">
        <f aca="false">IF(B692="","",B692+K692)</f>
        <v/>
      </c>
      <c r="M692" s="22" t="str">
        <f aca="true">IF(L692="","",L692-TODAY())</f>
        <v/>
      </c>
      <c r="N692" s="27"/>
      <c r="O692" s="24"/>
      <c r="P692" s="27"/>
      <c r="Q692" s="23"/>
      <c r="R692" s="24"/>
      <c r="S692" s="20" t="str">
        <f aca="false">IF(OR(J692="",Q692=""),"",Q692-J692)</f>
        <v/>
      </c>
      <c r="T692" s="31"/>
      <c r="U692" s="32" t="str">
        <f aca="false">IF(B692="","","Yes")</f>
        <v/>
      </c>
    </row>
    <row r="693" customFormat="false" ht="25.5" hidden="false" customHeight="true" outlineLevel="0" collapsed="false">
      <c r="A693" s="15" t="str">
        <f aca="false">IF(B693="","","TP-"&amp;TEXT(ROW()-5,"0000"))</f>
        <v/>
      </c>
      <c r="B693" s="28"/>
      <c r="C693" s="29"/>
      <c r="D693" s="29"/>
      <c r="E693" s="27"/>
      <c r="F693" s="27"/>
      <c r="G693" s="27"/>
      <c r="H693" s="30"/>
      <c r="I693" s="23"/>
      <c r="J693" s="20" t="str">
        <f aca="false">IF(OR(B693="",H693="",I693=""),"",H693*I693)</f>
        <v/>
      </c>
      <c r="K693" s="30" t="n">
        <v>60</v>
      </c>
      <c r="L693" s="21" t="str">
        <f aca="false">IF(B693="","",B693+K693)</f>
        <v/>
      </c>
      <c r="M693" s="22" t="str">
        <f aca="true">IF(L693="","",L693-TODAY())</f>
        <v/>
      </c>
      <c r="N693" s="27"/>
      <c r="O693" s="24"/>
      <c r="P693" s="27"/>
      <c r="Q693" s="23"/>
      <c r="R693" s="24"/>
      <c r="S693" s="20" t="str">
        <f aca="false">IF(OR(J693="",Q693=""),"",Q693-J693)</f>
        <v/>
      </c>
      <c r="T693" s="31"/>
      <c r="U693" s="32" t="str">
        <f aca="false">IF(B693="","","Yes")</f>
        <v/>
      </c>
    </row>
    <row r="694" customFormat="false" ht="25.5" hidden="false" customHeight="true" outlineLevel="0" collapsed="false">
      <c r="A694" s="15" t="str">
        <f aca="false">IF(B694="","","TP-"&amp;TEXT(ROW()-5,"0000"))</f>
        <v/>
      </c>
      <c r="B694" s="28"/>
      <c r="C694" s="29"/>
      <c r="D694" s="29"/>
      <c r="E694" s="27"/>
      <c r="F694" s="27"/>
      <c r="G694" s="27"/>
      <c r="H694" s="30"/>
      <c r="I694" s="23"/>
      <c r="J694" s="20" t="str">
        <f aca="false">IF(OR(B694="",H694="",I694=""),"",H694*I694)</f>
        <v/>
      </c>
      <c r="K694" s="30" t="n">
        <v>60</v>
      </c>
      <c r="L694" s="21" t="str">
        <f aca="false">IF(B694="","",B694+K694)</f>
        <v/>
      </c>
      <c r="M694" s="22" t="str">
        <f aca="true">IF(L694="","",L694-TODAY())</f>
        <v/>
      </c>
      <c r="N694" s="27"/>
      <c r="O694" s="24"/>
      <c r="P694" s="27"/>
      <c r="Q694" s="23"/>
      <c r="R694" s="24"/>
      <c r="S694" s="20" t="str">
        <f aca="false">IF(OR(J694="",Q694=""),"",Q694-J694)</f>
        <v/>
      </c>
      <c r="T694" s="31"/>
      <c r="U694" s="32" t="str">
        <f aca="false">IF(B694="","","Yes")</f>
        <v/>
      </c>
    </row>
    <row r="695" customFormat="false" ht="25.5" hidden="false" customHeight="true" outlineLevel="0" collapsed="false">
      <c r="A695" s="15" t="str">
        <f aca="false">IF(B695="","","TP-"&amp;TEXT(ROW()-5,"0000"))</f>
        <v/>
      </c>
      <c r="B695" s="28"/>
      <c r="C695" s="29"/>
      <c r="D695" s="29"/>
      <c r="E695" s="27"/>
      <c r="F695" s="27"/>
      <c r="G695" s="27"/>
      <c r="H695" s="30"/>
      <c r="I695" s="23"/>
      <c r="J695" s="20" t="str">
        <f aca="false">IF(OR(B695="",H695="",I695=""),"",H695*I695)</f>
        <v/>
      </c>
      <c r="K695" s="30" t="n">
        <v>60</v>
      </c>
      <c r="L695" s="21" t="str">
        <f aca="false">IF(B695="","",B695+K695)</f>
        <v/>
      </c>
      <c r="M695" s="22" t="str">
        <f aca="true">IF(L695="","",L695-TODAY())</f>
        <v/>
      </c>
      <c r="N695" s="27"/>
      <c r="O695" s="24"/>
      <c r="P695" s="27"/>
      <c r="Q695" s="23"/>
      <c r="R695" s="24"/>
      <c r="S695" s="20" t="str">
        <f aca="false">IF(OR(J695="",Q695=""),"",Q695-J695)</f>
        <v/>
      </c>
      <c r="T695" s="31"/>
      <c r="U695" s="32" t="str">
        <f aca="false">IF(B695="","","Yes")</f>
        <v/>
      </c>
    </row>
    <row r="696" customFormat="false" ht="25.5" hidden="false" customHeight="true" outlineLevel="0" collapsed="false">
      <c r="A696" s="15" t="str">
        <f aca="false">IF(B696="","","TP-"&amp;TEXT(ROW()-5,"0000"))</f>
        <v/>
      </c>
      <c r="B696" s="28"/>
      <c r="C696" s="29"/>
      <c r="D696" s="29"/>
      <c r="E696" s="27"/>
      <c r="F696" s="27"/>
      <c r="G696" s="27"/>
      <c r="H696" s="30"/>
      <c r="I696" s="23"/>
      <c r="J696" s="20" t="str">
        <f aca="false">IF(OR(B696="",H696="",I696=""),"",H696*I696)</f>
        <v/>
      </c>
      <c r="K696" s="30" t="n">
        <v>60</v>
      </c>
      <c r="L696" s="21" t="str">
        <f aca="false">IF(B696="","",B696+K696)</f>
        <v/>
      </c>
      <c r="M696" s="22" t="str">
        <f aca="true">IF(L696="","",L696-TODAY())</f>
        <v/>
      </c>
      <c r="N696" s="27"/>
      <c r="O696" s="24"/>
      <c r="P696" s="27"/>
      <c r="Q696" s="23"/>
      <c r="R696" s="24"/>
      <c r="S696" s="20" t="str">
        <f aca="false">IF(OR(J696="",Q696=""),"",Q696-J696)</f>
        <v/>
      </c>
      <c r="T696" s="31"/>
      <c r="U696" s="32" t="str">
        <f aca="false">IF(B696="","","Yes")</f>
        <v/>
      </c>
    </row>
    <row r="697" customFormat="false" ht="25.5" hidden="false" customHeight="true" outlineLevel="0" collapsed="false">
      <c r="A697" s="15" t="str">
        <f aca="false">IF(B697="","","TP-"&amp;TEXT(ROW()-5,"0000"))</f>
        <v/>
      </c>
      <c r="B697" s="28"/>
      <c r="C697" s="29"/>
      <c r="D697" s="29"/>
      <c r="E697" s="27"/>
      <c r="F697" s="27"/>
      <c r="G697" s="27"/>
      <c r="H697" s="30"/>
      <c r="I697" s="23"/>
      <c r="J697" s="20" t="str">
        <f aca="false">IF(OR(B697="",H697="",I697=""),"",H697*I697)</f>
        <v/>
      </c>
      <c r="K697" s="30" t="n">
        <v>60</v>
      </c>
      <c r="L697" s="21" t="str">
        <f aca="false">IF(B697="","",B697+K697)</f>
        <v/>
      </c>
      <c r="M697" s="22" t="str">
        <f aca="true">IF(L697="","",L697-TODAY())</f>
        <v/>
      </c>
      <c r="N697" s="27"/>
      <c r="O697" s="24"/>
      <c r="P697" s="27"/>
      <c r="Q697" s="23"/>
      <c r="R697" s="24"/>
      <c r="S697" s="20" t="str">
        <f aca="false">IF(OR(J697="",Q697=""),"",Q697-J697)</f>
        <v/>
      </c>
      <c r="T697" s="31"/>
      <c r="U697" s="32" t="str">
        <f aca="false">IF(B697="","","Yes")</f>
        <v/>
      </c>
    </row>
    <row r="698" customFormat="false" ht="25.5" hidden="false" customHeight="true" outlineLevel="0" collapsed="false">
      <c r="A698" s="15" t="str">
        <f aca="false">IF(B698="","","TP-"&amp;TEXT(ROW()-5,"0000"))</f>
        <v/>
      </c>
      <c r="B698" s="28"/>
      <c r="C698" s="29"/>
      <c r="D698" s="29"/>
      <c r="E698" s="27"/>
      <c r="F698" s="27"/>
      <c r="G698" s="27"/>
      <c r="H698" s="30"/>
      <c r="I698" s="23"/>
      <c r="J698" s="20" t="str">
        <f aca="false">IF(OR(B698="",H698="",I698=""),"",H698*I698)</f>
        <v/>
      </c>
      <c r="K698" s="30" t="n">
        <v>60</v>
      </c>
      <c r="L698" s="21" t="str">
        <f aca="false">IF(B698="","",B698+K698)</f>
        <v/>
      </c>
      <c r="M698" s="22" t="str">
        <f aca="true">IF(L698="","",L698-TODAY())</f>
        <v/>
      </c>
      <c r="N698" s="27"/>
      <c r="O698" s="24"/>
      <c r="P698" s="27"/>
      <c r="Q698" s="23"/>
      <c r="R698" s="24"/>
      <c r="S698" s="20" t="str">
        <f aca="false">IF(OR(J698="",Q698=""),"",Q698-J698)</f>
        <v/>
      </c>
      <c r="T698" s="31"/>
      <c r="U698" s="32" t="str">
        <f aca="false">IF(B698="","","Yes")</f>
        <v/>
      </c>
    </row>
    <row r="699" customFormat="false" ht="25.5" hidden="false" customHeight="true" outlineLevel="0" collapsed="false">
      <c r="A699" s="15" t="str">
        <f aca="false">IF(B699="","","TP-"&amp;TEXT(ROW()-5,"0000"))</f>
        <v/>
      </c>
      <c r="B699" s="28"/>
      <c r="C699" s="29"/>
      <c r="D699" s="29"/>
      <c r="E699" s="27"/>
      <c r="F699" s="27"/>
      <c r="G699" s="27"/>
      <c r="H699" s="30"/>
      <c r="I699" s="23"/>
      <c r="J699" s="20" t="str">
        <f aca="false">IF(OR(B699="",H699="",I699=""),"",H699*I699)</f>
        <v/>
      </c>
      <c r="K699" s="30" t="n">
        <v>60</v>
      </c>
      <c r="L699" s="21" t="str">
        <f aca="false">IF(B699="","",B699+K699)</f>
        <v/>
      </c>
      <c r="M699" s="22" t="str">
        <f aca="true">IF(L699="","",L699-TODAY())</f>
        <v/>
      </c>
      <c r="N699" s="27"/>
      <c r="O699" s="24"/>
      <c r="P699" s="27"/>
      <c r="Q699" s="23"/>
      <c r="R699" s="24"/>
      <c r="S699" s="20" t="str">
        <f aca="false">IF(OR(J699="",Q699=""),"",Q699-J699)</f>
        <v/>
      </c>
      <c r="T699" s="31"/>
      <c r="U699" s="32" t="str">
        <f aca="false">IF(B699="","","Yes")</f>
        <v/>
      </c>
    </row>
    <row r="700" customFormat="false" ht="25.5" hidden="false" customHeight="true" outlineLevel="0" collapsed="false">
      <c r="A700" s="15" t="str">
        <f aca="false">IF(B700="","","TP-"&amp;TEXT(ROW()-5,"0000"))</f>
        <v/>
      </c>
      <c r="B700" s="28"/>
      <c r="C700" s="29"/>
      <c r="D700" s="29"/>
      <c r="E700" s="27"/>
      <c r="F700" s="27"/>
      <c r="G700" s="27"/>
      <c r="H700" s="30"/>
      <c r="I700" s="23"/>
      <c r="J700" s="20" t="str">
        <f aca="false">IF(OR(B700="",H700="",I700=""),"",H700*I700)</f>
        <v/>
      </c>
      <c r="K700" s="30" t="n">
        <v>60</v>
      </c>
      <c r="L700" s="21" t="str">
        <f aca="false">IF(B700="","",B700+K700)</f>
        <v/>
      </c>
      <c r="M700" s="22" t="str">
        <f aca="true">IF(L700="","",L700-TODAY())</f>
        <v/>
      </c>
      <c r="N700" s="27"/>
      <c r="O700" s="24"/>
      <c r="P700" s="27"/>
      <c r="Q700" s="23"/>
      <c r="R700" s="24"/>
      <c r="S700" s="20" t="str">
        <f aca="false">IF(OR(J700="",Q700=""),"",Q700-J700)</f>
        <v/>
      </c>
      <c r="T700" s="31"/>
      <c r="U700" s="32" t="str">
        <f aca="false">IF(B700="","","Yes")</f>
        <v/>
      </c>
    </row>
    <row r="701" customFormat="false" ht="25.5" hidden="false" customHeight="true" outlineLevel="0" collapsed="false">
      <c r="A701" s="15" t="str">
        <f aca="false">IF(B701="","","TP-"&amp;TEXT(ROW()-5,"0000"))</f>
        <v/>
      </c>
      <c r="B701" s="28"/>
      <c r="C701" s="29"/>
      <c r="D701" s="29"/>
      <c r="E701" s="27"/>
      <c r="F701" s="27"/>
      <c r="G701" s="27"/>
      <c r="H701" s="30"/>
      <c r="I701" s="23"/>
      <c r="J701" s="20" t="str">
        <f aca="false">IF(OR(B701="",H701="",I701=""),"",H701*I701)</f>
        <v/>
      </c>
      <c r="K701" s="30" t="n">
        <v>60</v>
      </c>
      <c r="L701" s="21" t="str">
        <f aca="false">IF(B701="","",B701+K701)</f>
        <v/>
      </c>
      <c r="M701" s="22" t="str">
        <f aca="true">IF(L701="","",L701-TODAY())</f>
        <v/>
      </c>
      <c r="N701" s="27"/>
      <c r="O701" s="24"/>
      <c r="P701" s="27"/>
      <c r="Q701" s="23"/>
      <c r="R701" s="24"/>
      <c r="S701" s="20" t="str">
        <f aca="false">IF(OR(J701="",Q701=""),"",Q701-J701)</f>
        <v/>
      </c>
      <c r="T701" s="31"/>
      <c r="U701" s="32" t="str">
        <f aca="false">IF(B701="","","Yes")</f>
        <v/>
      </c>
    </row>
    <row r="702" customFormat="false" ht="25.5" hidden="false" customHeight="true" outlineLevel="0" collapsed="false">
      <c r="A702" s="15" t="str">
        <f aca="false">IF(B702="","","TP-"&amp;TEXT(ROW()-5,"0000"))</f>
        <v/>
      </c>
      <c r="B702" s="28"/>
      <c r="C702" s="29"/>
      <c r="D702" s="29"/>
      <c r="E702" s="27"/>
      <c r="F702" s="27"/>
      <c r="G702" s="27"/>
      <c r="H702" s="30"/>
      <c r="I702" s="23"/>
      <c r="J702" s="20" t="str">
        <f aca="false">IF(OR(B702="",H702="",I702=""),"",H702*I702)</f>
        <v/>
      </c>
      <c r="K702" s="30" t="n">
        <v>60</v>
      </c>
      <c r="L702" s="21" t="str">
        <f aca="false">IF(B702="","",B702+K702)</f>
        <v/>
      </c>
      <c r="M702" s="22" t="str">
        <f aca="true">IF(L702="","",L702-TODAY())</f>
        <v/>
      </c>
      <c r="N702" s="27"/>
      <c r="O702" s="24"/>
      <c r="P702" s="27"/>
      <c r="Q702" s="23"/>
      <c r="R702" s="24"/>
      <c r="S702" s="20" t="str">
        <f aca="false">IF(OR(J702="",Q702=""),"",Q702-J702)</f>
        <v/>
      </c>
      <c r="T702" s="31"/>
      <c r="U702" s="32" t="str">
        <f aca="false">IF(B702="","","Yes")</f>
        <v/>
      </c>
    </row>
    <row r="703" customFormat="false" ht="25.5" hidden="false" customHeight="true" outlineLevel="0" collapsed="false">
      <c r="A703" s="15" t="str">
        <f aca="false">IF(B703="","","TP-"&amp;TEXT(ROW()-5,"0000"))</f>
        <v/>
      </c>
      <c r="B703" s="28"/>
      <c r="C703" s="29"/>
      <c r="D703" s="29"/>
      <c r="E703" s="27"/>
      <c r="F703" s="27"/>
      <c r="G703" s="27"/>
      <c r="H703" s="30"/>
      <c r="I703" s="23"/>
      <c r="J703" s="20" t="str">
        <f aca="false">IF(OR(B703="",H703="",I703=""),"",H703*I703)</f>
        <v/>
      </c>
      <c r="K703" s="30" t="n">
        <v>60</v>
      </c>
      <c r="L703" s="21" t="str">
        <f aca="false">IF(B703="","",B703+K703)</f>
        <v/>
      </c>
      <c r="M703" s="22" t="str">
        <f aca="true">IF(L703="","",L703-TODAY())</f>
        <v/>
      </c>
      <c r="N703" s="27"/>
      <c r="O703" s="24"/>
      <c r="P703" s="27"/>
      <c r="Q703" s="23"/>
      <c r="R703" s="24"/>
      <c r="S703" s="20" t="str">
        <f aca="false">IF(OR(J703="",Q703=""),"",Q703-J703)</f>
        <v/>
      </c>
      <c r="T703" s="31"/>
      <c r="U703" s="32" t="str">
        <f aca="false">IF(B703="","","Yes")</f>
        <v/>
      </c>
    </row>
    <row r="704" customFormat="false" ht="25.5" hidden="false" customHeight="true" outlineLevel="0" collapsed="false">
      <c r="A704" s="15" t="str">
        <f aca="false">IF(B704="","","TP-"&amp;TEXT(ROW()-5,"0000"))</f>
        <v/>
      </c>
      <c r="B704" s="28"/>
      <c r="C704" s="29"/>
      <c r="D704" s="29"/>
      <c r="E704" s="27"/>
      <c r="F704" s="27"/>
      <c r="G704" s="27"/>
      <c r="H704" s="30"/>
      <c r="I704" s="23"/>
      <c r="J704" s="20" t="str">
        <f aca="false">IF(OR(B704="",H704="",I704=""),"",H704*I704)</f>
        <v/>
      </c>
      <c r="K704" s="30" t="n">
        <v>60</v>
      </c>
      <c r="L704" s="21" t="str">
        <f aca="false">IF(B704="","",B704+K704)</f>
        <v/>
      </c>
      <c r="M704" s="22" t="str">
        <f aca="true">IF(L704="","",L704-TODAY())</f>
        <v/>
      </c>
      <c r="N704" s="27"/>
      <c r="O704" s="24"/>
      <c r="P704" s="27"/>
      <c r="Q704" s="23"/>
      <c r="R704" s="24"/>
      <c r="S704" s="20" t="str">
        <f aca="false">IF(OR(J704="",Q704=""),"",Q704-J704)</f>
        <v/>
      </c>
      <c r="T704" s="31"/>
      <c r="U704" s="32" t="str">
        <f aca="false">IF(B704="","","Yes")</f>
        <v/>
      </c>
    </row>
    <row r="705" customFormat="false" ht="25.5" hidden="false" customHeight="true" outlineLevel="0" collapsed="false">
      <c r="A705" s="15" t="str">
        <f aca="false">IF(B705="","","TP-"&amp;TEXT(ROW()-5,"0000"))</f>
        <v/>
      </c>
      <c r="B705" s="28"/>
      <c r="C705" s="29"/>
      <c r="D705" s="29"/>
      <c r="E705" s="27"/>
      <c r="F705" s="27"/>
      <c r="G705" s="27"/>
      <c r="H705" s="30"/>
      <c r="I705" s="23"/>
      <c r="J705" s="20" t="str">
        <f aca="false">IF(OR(B705="",H705="",I705=""),"",H705*I705)</f>
        <v/>
      </c>
      <c r="K705" s="30" t="n">
        <v>60</v>
      </c>
      <c r="L705" s="21" t="str">
        <f aca="false">IF(B705="","",B705+K705)</f>
        <v/>
      </c>
      <c r="M705" s="22" t="str">
        <f aca="true">IF(L705="","",L705-TODAY())</f>
        <v/>
      </c>
      <c r="N705" s="27"/>
      <c r="O705" s="24"/>
      <c r="P705" s="27"/>
      <c r="Q705" s="23"/>
      <c r="R705" s="24"/>
      <c r="S705" s="20" t="str">
        <f aca="false">IF(OR(J705="",Q705=""),"",Q705-J705)</f>
        <v/>
      </c>
      <c r="T705" s="31"/>
      <c r="U705" s="32" t="str">
        <f aca="false">IF(B705="","","Yes")</f>
        <v/>
      </c>
    </row>
    <row r="706" customFormat="false" ht="25.5" hidden="false" customHeight="true" outlineLevel="0" collapsed="false">
      <c r="A706" s="15" t="str">
        <f aca="false">IF(B706="","","TP-"&amp;TEXT(ROW()-5,"0000"))</f>
        <v/>
      </c>
      <c r="B706" s="28"/>
      <c r="C706" s="29"/>
      <c r="D706" s="29"/>
      <c r="E706" s="27"/>
      <c r="F706" s="27"/>
      <c r="G706" s="27"/>
      <c r="H706" s="30"/>
      <c r="I706" s="23"/>
      <c r="J706" s="20" t="str">
        <f aca="false">IF(OR(B706="",H706="",I706=""),"",H706*I706)</f>
        <v/>
      </c>
      <c r="K706" s="30" t="n">
        <v>60</v>
      </c>
      <c r="L706" s="21" t="str">
        <f aca="false">IF(B706="","",B706+K706)</f>
        <v/>
      </c>
      <c r="M706" s="22" t="str">
        <f aca="true">IF(L706="","",L706-TODAY())</f>
        <v/>
      </c>
      <c r="N706" s="27"/>
      <c r="O706" s="24"/>
      <c r="P706" s="27"/>
      <c r="Q706" s="23"/>
      <c r="R706" s="24"/>
      <c r="S706" s="20" t="str">
        <f aca="false">IF(OR(J706="",Q706=""),"",Q706-J706)</f>
        <v/>
      </c>
      <c r="T706" s="31"/>
      <c r="U706" s="32" t="str">
        <f aca="false">IF(B706="","","Yes")</f>
        <v/>
      </c>
    </row>
    <row r="707" customFormat="false" ht="25.5" hidden="false" customHeight="true" outlineLevel="0" collapsed="false">
      <c r="A707" s="15" t="str">
        <f aca="false">IF(B707="","","TP-"&amp;TEXT(ROW()-5,"0000"))</f>
        <v/>
      </c>
      <c r="B707" s="28"/>
      <c r="C707" s="29"/>
      <c r="D707" s="29"/>
      <c r="E707" s="27"/>
      <c r="F707" s="27"/>
      <c r="G707" s="27"/>
      <c r="H707" s="30"/>
      <c r="I707" s="23"/>
      <c r="J707" s="20" t="str">
        <f aca="false">IF(OR(B707="",H707="",I707=""),"",H707*I707)</f>
        <v/>
      </c>
      <c r="K707" s="30" t="n">
        <v>60</v>
      </c>
      <c r="L707" s="21" t="str">
        <f aca="false">IF(B707="","",B707+K707)</f>
        <v/>
      </c>
      <c r="M707" s="22" t="str">
        <f aca="true">IF(L707="","",L707-TODAY())</f>
        <v/>
      </c>
      <c r="N707" s="27"/>
      <c r="O707" s="24"/>
      <c r="P707" s="27"/>
      <c r="Q707" s="23"/>
      <c r="R707" s="24"/>
      <c r="S707" s="20" t="str">
        <f aca="false">IF(OR(J707="",Q707=""),"",Q707-J707)</f>
        <v/>
      </c>
      <c r="T707" s="31"/>
      <c r="U707" s="32" t="str">
        <f aca="false">IF(B707="","","Yes")</f>
        <v/>
      </c>
    </row>
    <row r="708" customFormat="false" ht="25.5" hidden="false" customHeight="true" outlineLevel="0" collapsed="false">
      <c r="A708" s="15" t="str">
        <f aca="false">IF(B708="","","TP-"&amp;TEXT(ROW()-5,"0000"))</f>
        <v/>
      </c>
      <c r="B708" s="28"/>
      <c r="C708" s="29"/>
      <c r="D708" s="29"/>
      <c r="E708" s="27"/>
      <c r="F708" s="27"/>
      <c r="G708" s="27"/>
      <c r="H708" s="30"/>
      <c r="I708" s="23"/>
      <c r="J708" s="20" t="str">
        <f aca="false">IF(OR(B708="",H708="",I708=""),"",H708*I708)</f>
        <v/>
      </c>
      <c r="K708" s="30" t="n">
        <v>60</v>
      </c>
      <c r="L708" s="21" t="str">
        <f aca="false">IF(B708="","",B708+K708)</f>
        <v/>
      </c>
      <c r="M708" s="22" t="str">
        <f aca="true">IF(L708="","",L708-TODAY())</f>
        <v/>
      </c>
      <c r="N708" s="27"/>
      <c r="O708" s="24"/>
      <c r="P708" s="27"/>
      <c r="Q708" s="23"/>
      <c r="R708" s="24"/>
      <c r="S708" s="20" t="str">
        <f aca="false">IF(OR(J708="",Q708=""),"",Q708-J708)</f>
        <v/>
      </c>
      <c r="T708" s="31"/>
      <c r="U708" s="32" t="str">
        <f aca="false">IF(B708="","","Yes")</f>
        <v/>
      </c>
    </row>
    <row r="709" customFormat="false" ht="25.5" hidden="false" customHeight="true" outlineLevel="0" collapsed="false">
      <c r="A709" s="15" t="str">
        <f aca="false">IF(B709="","","TP-"&amp;TEXT(ROW()-5,"0000"))</f>
        <v/>
      </c>
      <c r="B709" s="28"/>
      <c r="C709" s="29"/>
      <c r="D709" s="29"/>
      <c r="E709" s="27"/>
      <c r="F709" s="27"/>
      <c r="G709" s="27"/>
      <c r="H709" s="30"/>
      <c r="I709" s="23"/>
      <c r="J709" s="20" t="str">
        <f aca="false">IF(OR(B709="",H709="",I709=""),"",H709*I709)</f>
        <v/>
      </c>
      <c r="K709" s="30" t="n">
        <v>60</v>
      </c>
      <c r="L709" s="21" t="str">
        <f aca="false">IF(B709="","",B709+K709)</f>
        <v/>
      </c>
      <c r="M709" s="22" t="str">
        <f aca="true">IF(L709="","",L709-TODAY())</f>
        <v/>
      </c>
      <c r="N709" s="27"/>
      <c r="O709" s="24"/>
      <c r="P709" s="27"/>
      <c r="Q709" s="23"/>
      <c r="R709" s="24"/>
      <c r="S709" s="20" t="str">
        <f aca="false">IF(OR(J709="",Q709=""),"",Q709-J709)</f>
        <v/>
      </c>
      <c r="T709" s="31"/>
      <c r="U709" s="32" t="str">
        <f aca="false">IF(B709="","","Yes")</f>
        <v/>
      </c>
    </row>
    <row r="710" customFormat="false" ht="25.5" hidden="false" customHeight="true" outlineLevel="0" collapsed="false">
      <c r="A710" s="15" t="str">
        <f aca="false">IF(B710="","","TP-"&amp;TEXT(ROW()-5,"0000"))</f>
        <v/>
      </c>
      <c r="B710" s="28"/>
      <c r="C710" s="29"/>
      <c r="D710" s="29"/>
      <c r="E710" s="27"/>
      <c r="F710" s="27"/>
      <c r="G710" s="27"/>
      <c r="H710" s="30"/>
      <c r="I710" s="23"/>
      <c r="J710" s="20" t="str">
        <f aca="false">IF(OR(B710="",H710="",I710=""),"",H710*I710)</f>
        <v/>
      </c>
      <c r="K710" s="30" t="n">
        <v>60</v>
      </c>
      <c r="L710" s="21" t="str">
        <f aca="false">IF(B710="","",B710+K710)</f>
        <v/>
      </c>
      <c r="M710" s="22" t="str">
        <f aca="true">IF(L710="","",L710-TODAY())</f>
        <v/>
      </c>
      <c r="N710" s="27"/>
      <c r="O710" s="24"/>
      <c r="P710" s="27"/>
      <c r="Q710" s="23"/>
      <c r="R710" s="24"/>
      <c r="S710" s="20" t="str">
        <f aca="false">IF(OR(J710="",Q710=""),"",Q710-J710)</f>
        <v/>
      </c>
      <c r="T710" s="31"/>
      <c r="U710" s="32" t="str">
        <f aca="false">IF(B710="","","Yes")</f>
        <v/>
      </c>
    </row>
    <row r="711" customFormat="false" ht="25.5" hidden="false" customHeight="true" outlineLevel="0" collapsed="false">
      <c r="A711" s="15" t="str">
        <f aca="false">IF(B711="","","TP-"&amp;TEXT(ROW()-5,"0000"))</f>
        <v/>
      </c>
      <c r="B711" s="28"/>
      <c r="C711" s="29"/>
      <c r="D711" s="29"/>
      <c r="E711" s="27"/>
      <c r="F711" s="27"/>
      <c r="G711" s="27"/>
      <c r="H711" s="30"/>
      <c r="I711" s="23"/>
      <c r="J711" s="20" t="str">
        <f aca="false">IF(OR(B711="",H711="",I711=""),"",H711*I711)</f>
        <v/>
      </c>
      <c r="K711" s="30" t="n">
        <v>60</v>
      </c>
      <c r="L711" s="21" t="str">
        <f aca="false">IF(B711="","",B711+K711)</f>
        <v/>
      </c>
      <c r="M711" s="22" t="str">
        <f aca="true">IF(L711="","",L711-TODAY())</f>
        <v/>
      </c>
      <c r="N711" s="27"/>
      <c r="O711" s="24"/>
      <c r="P711" s="27"/>
      <c r="Q711" s="23"/>
      <c r="R711" s="24"/>
      <c r="S711" s="20" t="str">
        <f aca="false">IF(OR(J711="",Q711=""),"",Q711-J711)</f>
        <v/>
      </c>
      <c r="T711" s="31"/>
      <c r="U711" s="32" t="str">
        <f aca="false">IF(B711="","","Yes")</f>
        <v/>
      </c>
    </row>
    <row r="712" customFormat="false" ht="25.5" hidden="false" customHeight="true" outlineLevel="0" collapsed="false">
      <c r="A712" s="15" t="str">
        <f aca="false">IF(B712="","","TP-"&amp;TEXT(ROW()-5,"0000"))</f>
        <v/>
      </c>
      <c r="B712" s="28"/>
      <c r="C712" s="29"/>
      <c r="D712" s="29"/>
      <c r="E712" s="27"/>
      <c r="F712" s="27"/>
      <c r="G712" s="27"/>
      <c r="H712" s="30"/>
      <c r="I712" s="23"/>
      <c r="J712" s="20" t="str">
        <f aca="false">IF(OR(B712="",H712="",I712=""),"",H712*I712)</f>
        <v/>
      </c>
      <c r="K712" s="30" t="n">
        <v>60</v>
      </c>
      <c r="L712" s="21" t="str">
        <f aca="false">IF(B712="","",B712+K712)</f>
        <v/>
      </c>
      <c r="M712" s="22" t="str">
        <f aca="true">IF(L712="","",L712-TODAY())</f>
        <v/>
      </c>
      <c r="N712" s="27"/>
      <c r="O712" s="24"/>
      <c r="P712" s="27"/>
      <c r="Q712" s="23"/>
      <c r="R712" s="24"/>
      <c r="S712" s="20" t="str">
        <f aca="false">IF(OR(J712="",Q712=""),"",Q712-J712)</f>
        <v/>
      </c>
      <c r="T712" s="31"/>
      <c r="U712" s="32" t="str">
        <f aca="false">IF(B712="","","Yes")</f>
        <v/>
      </c>
    </row>
    <row r="713" customFormat="false" ht="25.5" hidden="false" customHeight="true" outlineLevel="0" collapsed="false">
      <c r="A713" s="15" t="str">
        <f aca="false">IF(B713="","","TP-"&amp;TEXT(ROW()-5,"0000"))</f>
        <v/>
      </c>
      <c r="B713" s="28"/>
      <c r="C713" s="29"/>
      <c r="D713" s="29"/>
      <c r="E713" s="27"/>
      <c r="F713" s="27"/>
      <c r="G713" s="27"/>
      <c r="H713" s="30"/>
      <c r="I713" s="23"/>
      <c r="J713" s="20" t="str">
        <f aca="false">IF(OR(B713="",H713="",I713=""),"",H713*I713)</f>
        <v/>
      </c>
      <c r="K713" s="30" t="n">
        <v>60</v>
      </c>
      <c r="L713" s="21" t="str">
        <f aca="false">IF(B713="","",B713+K713)</f>
        <v/>
      </c>
      <c r="M713" s="22" t="str">
        <f aca="true">IF(L713="","",L713-TODAY())</f>
        <v/>
      </c>
      <c r="N713" s="27"/>
      <c r="O713" s="24"/>
      <c r="P713" s="27"/>
      <c r="Q713" s="23"/>
      <c r="R713" s="24"/>
      <c r="S713" s="20" t="str">
        <f aca="false">IF(OR(J713="",Q713=""),"",Q713-J713)</f>
        <v/>
      </c>
      <c r="T713" s="31"/>
      <c r="U713" s="32" t="str">
        <f aca="false">IF(B713="","","Yes")</f>
        <v/>
      </c>
    </row>
    <row r="714" customFormat="false" ht="25.5" hidden="false" customHeight="true" outlineLevel="0" collapsed="false">
      <c r="A714" s="15" t="str">
        <f aca="false">IF(B714="","","TP-"&amp;TEXT(ROW()-5,"0000"))</f>
        <v/>
      </c>
      <c r="B714" s="28"/>
      <c r="C714" s="29"/>
      <c r="D714" s="29"/>
      <c r="E714" s="27"/>
      <c r="F714" s="27"/>
      <c r="G714" s="27"/>
      <c r="H714" s="30"/>
      <c r="I714" s="23"/>
      <c r="J714" s="20" t="str">
        <f aca="false">IF(OR(B714="",H714="",I714=""),"",H714*I714)</f>
        <v/>
      </c>
      <c r="K714" s="30" t="n">
        <v>60</v>
      </c>
      <c r="L714" s="21" t="str">
        <f aca="false">IF(B714="","",B714+K714)</f>
        <v/>
      </c>
      <c r="M714" s="22" t="str">
        <f aca="true">IF(L714="","",L714-TODAY())</f>
        <v/>
      </c>
      <c r="N714" s="27"/>
      <c r="O714" s="24"/>
      <c r="P714" s="27"/>
      <c r="Q714" s="23"/>
      <c r="R714" s="24"/>
      <c r="S714" s="20" t="str">
        <f aca="false">IF(OR(J714="",Q714=""),"",Q714-J714)</f>
        <v/>
      </c>
      <c r="T714" s="31"/>
      <c r="U714" s="32" t="str">
        <f aca="false">IF(B714="","","Yes")</f>
        <v/>
      </c>
    </row>
    <row r="715" customFormat="false" ht="25.5" hidden="false" customHeight="true" outlineLevel="0" collapsed="false">
      <c r="A715" s="15" t="str">
        <f aca="false">IF(B715="","","TP-"&amp;TEXT(ROW()-5,"0000"))</f>
        <v/>
      </c>
      <c r="B715" s="28"/>
      <c r="C715" s="29"/>
      <c r="D715" s="29"/>
      <c r="E715" s="27"/>
      <c r="F715" s="27"/>
      <c r="G715" s="27"/>
      <c r="H715" s="30"/>
      <c r="I715" s="23"/>
      <c r="J715" s="20" t="str">
        <f aca="false">IF(OR(B715="",H715="",I715=""),"",H715*I715)</f>
        <v/>
      </c>
      <c r="K715" s="30" t="n">
        <v>60</v>
      </c>
      <c r="L715" s="21" t="str">
        <f aca="false">IF(B715="","",B715+K715)</f>
        <v/>
      </c>
      <c r="M715" s="22" t="str">
        <f aca="true">IF(L715="","",L715-TODAY())</f>
        <v/>
      </c>
      <c r="N715" s="27"/>
      <c r="O715" s="24"/>
      <c r="P715" s="27"/>
      <c r="Q715" s="23"/>
      <c r="R715" s="24"/>
      <c r="S715" s="20" t="str">
        <f aca="false">IF(OR(J715="",Q715=""),"",Q715-J715)</f>
        <v/>
      </c>
      <c r="T715" s="31"/>
      <c r="U715" s="32" t="str">
        <f aca="false">IF(B715="","","Yes")</f>
        <v/>
      </c>
    </row>
    <row r="716" customFormat="false" ht="25.5" hidden="false" customHeight="true" outlineLevel="0" collapsed="false">
      <c r="A716" s="15" t="str">
        <f aca="false">IF(B716="","","TP-"&amp;TEXT(ROW()-5,"0000"))</f>
        <v/>
      </c>
      <c r="B716" s="28"/>
      <c r="C716" s="29"/>
      <c r="D716" s="29"/>
      <c r="E716" s="27"/>
      <c r="F716" s="27"/>
      <c r="G716" s="27"/>
      <c r="H716" s="30"/>
      <c r="I716" s="23"/>
      <c r="J716" s="20" t="str">
        <f aca="false">IF(OR(B716="",H716="",I716=""),"",H716*I716)</f>
        <v/>
      </c>
      <c r="K716" s="30" t="n">
        <v>60</v>
      </c>
      <c r="L716" s="21" t="str">
        <f aca="false">IF(B716="","",B716+K716)</f>
        <v/>
      </c>
      <c r="M716" s="22" t="str">
        <f aca="true">IF(L716="","",L716-TODAY())</f>
        <v/>
      </c>
      <c r="N716" s="27"/>
      <c r="O716" s="24"/>
      <c r="P716" s="27"/>
      <c r="Q716" s="23"/>
      <c r="R716" s="24"/>
      <c r="S716" s="20" t="str">
        <f aca="false">IF(OR(J716="",Q716=""),"",Q716-J716)</f>
        <v/>
      </c>
      <c r="T716" s="31"/>
      <c r="U716" s="32" t="str">
        <f aca="false">IF(B716="","","Yes")</f>
        <v/>
      </c>
    </row>
    <row r="717" customFormat="false" ht="25.5" hidden="false" customHeight="true" outlineLevel="0" collapsed="false">
      <c r="A717" s="15" t="str">
        <f aca="false">IF(B717="","","TP-"&amp;TEXT(ROW()-5,"0000"))</f>
        <v/>
      </c>
      <c r="B717" s="28"/>
      <c r="C717" s="29"/>
      <c r="D717" s="29"/>
      <c r="E717" s="27"/>
      <c r="F717" s="27"/>
      <c r="G717" s="27"/>
      <c r="H717" s="30"/>
      <c r="I717" s="23"/>
      <c r="J717" s="20" t="str">
        <f aca="false">IF(OR(B717="",H717="",I717=""),"",H717*I717)</f>
        <v/>
      </c>
      <c r="K717" s="30" t="n">
        <v>60</v>
      </c>
      <c r="L717" s="21" t="str">
        <f aca="false">IF(B717="","",B717+K717)</f>
        <v/>
      </c>
      <c r="M717" s="22" t="str">
        <f aca="true">IF(L717="","",L717-TODAY())</f>
        <v/>
      </c>
      <c r="N717" s="27"/>
      <c r="O717" s="24"/>
      <c r="P717" s="27"/>
      <c r="Q717" s="23"/>
      <c r="R717" s="24"/>
      <c r="S717" s="20" t="str">
        <f aca="false">IF(OR(J717="",Q717=""),"",Q717-J717)</f>
        <v/>
      </c>
      <c r="T717" s="31"/>
      <c r="U717" s="32" t="str">
        <f aca="false">IF(B717="","","Yes")</f>
        <v/>
      </c>
    </row>
    <row r="718" customFormat="false" ht="25.5" hidden="false" customHeight="true" outlineLevel="0" collapsed="false">
      <c r="A718" s="15" t="str">
        <f aca="false">IF(B718="","","TP-"&amp;TEXT(ROW()-5,"0000"))</f>
        <v/>
      </c>
      <c r="B718" s="28"/>
      <c r="C718" s="29"/>
      <c r="D718" s="29"/>
      <c r="E718" s="27"/>
      <c r="F718" s="27"/>
      <c r="G718" s="27"/>
      <c r="H718" s="30"/>
      <c r="I718" s="23"/>
      <c r="J718" s="20" t="str">
        <f aca="false">IF(OR(B718="",H718="",I718=""),"",H718*I718)</f>
        <v/>
      </c>
      <c r="K718" s="30" t="n">
        <v>60</v>
      </c>
      <c r="L718" s="21" t="str">
        <f aca="false">IF(B718="","",B718+K718)</f>
        <v/>
      </c>
      <c r="M718" s="22" t="str">
        <f aca="true">IF(L718="","",L718-TODAY())</f>
        <v/>
      </c>
      <c r="N718" s="27"/>
      <c r="O718" s="24"/>
      <c r="P718" s="27"/>
      <c r="Q718" s="23"/>
      <c r="R718" s="24"/>
      <c r="S718" s="20" t="str">
        <f aca="false">IF(OR(J718="",Q718=""),"",Q718-J718)</f>
        <v/>
      </c>
      <c r="T718" s="31"/>
      <c r="U718" s="32" t="str">
        <f aca="false">IF(B718="","","Yes")</f>
        <v/>
      </c>
    </row>
    <row r="719" customFormat="false" ht="25.5" hidden="false" customHeight="true" outlineLevel="0" collapsed="false">
      <c r="A719" s="15" t="str">
        <f aca="false">IF(B719="","","TP-"&amp;TEXT(ROW()-5,"0000"))</f>
        <v/>
      </c>
      <c r="B719" s="28"/>
      <c r="C719" s="29"/>
      <c r="D719" s="29"/>
      <c r="E719" s="27"/>
      <c r="F719" s="27"/>
      <c r="G719" s="27"/>
      <c r="H719" s="30"/>
      <c r="I719" s="23"/>
      <c r="J719" s="20" t="str">
        <f aca="false">IF(OR(B719="",H719="",I719=""),"",H719*I719)</f>
        <v/>
      </c>
      <c r="K719" s="30" t="n">
        <v>60</v>
      </c>
      <c r="L719" s="21" t="str">
        <f aca="false">IF(B719="","",B719+K719)</f>
        <v/>
      </c>
      <c r="M719" s="22" t="str">
        <f aca="true">IF(L719="","",L719-TODAY())</f>
        <v/>
      </c>
      <c r="N719" s="27"/>
      <c r="O719" s="24"/>
      <c r="P719" s="27"/>
      <c r="Q719" s="23"/>
      <c r="R719" s="24"/>
      <c r="S719" s="20" t="str">
        <f aca="false">IF(OR(J719="",Q719=""),"",Q719-J719)</f>
        <v/>
      </c>
      <c r="T719" s="31"/>
      <c r="U719" s="32" t="str">
        <f aca="false">IF(B719="","","Yes")</f>
        <v/>
      </c>
    </row>
    <row r="720" customFormat="false" ht="25.5" hidden="false" customHeight="true" outlineLevel="0" collapsed="false">
      <c r="A720" s="15" t="str">
        <f aca="false">IF(B720="","","TP-"&amp;TEXT(ROW()-5,"0000"))</f>
        <v/>
      </c>
      <c r="B720" s="28"/>
      <c r="C720" s="29"/>
      <c r="D720" s="29"/>
      <c r="E720" s="27"/>
      <c r="F720" s="27"/>
      <c r="G720" s="27"/>
      <c r="H720" s="30"/>
      <c r="I720" s="23"/>
      <c r="J720" s="20" t="str">
        <f aca="false">IF(OR(B720="",H720="",I720=""),"",H720*I720)</f>
        <v/>
      </c>
      <c r="K720" s="30" t="n">
        <v>60</v>
      </c>
      <c r="L720" s="21" t="str">
        <f aca="false">IF(B720="","",B720+K720)</f>
        <v/>
      </c>
      <c r="M720" s="22" t="str">
        <f aca="true">IF(L720="","",L720-TODAY())</f>
        <v/>
      </c>
      <c r="N720" s="27"/>
      <c r="O720" s="24"/>
      <c r="P720" s="27"/>
      <c r="Q720" s="23"/>
      <c r="R720" s="24"/>
      <c r="S720" s="20" t="str">
        <f aca="false">IF(OR(J720="",Q720=""),"",Q720-J720)</f>
        <v/>
      </c>
      <c r="T720" s="31"/>
      <c r="U720" s="32" t="str">
        <f aca="false">IF(B720="","","Yes")</f>
        <v/>
      </c>
    </row>
    <row r="721" customFormat="false" ht="25.5" hidden="false" customHeight="true" outlineLevel="0" collapsed="false">
      <c r="A721" s="15" t="str">
        <f aca="false">IF(B721="","","TP-"&amp;TEXT(ROW()-5,"0000"))</f>
        <v/>
      </c>
      <c r="B721" s="28"/>
      <c r="C721" s="29"/>
      <c r="D721" s="29"/>
      <c r="E721" s="27"/>
      <c r="F721" s="27"/>
      <c r="G721" s="27"/>
      <c r="H721" s="30"/>
      <c r="I721" s="23"/>
      <c r="J721" s="20" t="str">
        <f aca="false">IF(OR(B721="",H721="",I721=""),"",H721*I721)</f>
        <v/>
      </c>
      <c r="K721" s="30" t="n">
        <v>60</v>
      </c>
      <c r="L721" s="21" t="str">
        <f aca="false">IF(B721="","",B721+K721)</f>
        <v/>
      </c>
      <c r="M721" s="22" t="str">
        <f aca="true">IF(L721="","",L721-TODAY())</f>
        <v/>
      </c>
      <c r="N721" s="27"/>
      <c r="O721" s="24"/>
      <c r="P721" s="27"/>
      <c r="Q721" s="23"/>
      <c r="R721" s="24"/>
      <c r="S721" s="20" t="str">
        <f aca="false">IF(OR(J721="",Q721=""),"",Q721-J721)</f>
        <v/>
      </c>
      <c r="T721" s="31"/>
      <c r="U721" s="32" t="str">
        <f aca="false">IF(B721="","","Yes")</f>
        <v/>
      </c>
    </row>
    <row r="722" customFormat="false" ht="25.5" hidden="false" customHeight="true" outlineLevel="0" collapsed="false">
      <c r="A722" s="15" t="str">
        <f aca="false">IF(B722="","","TP-"&amp;TEXT(ROW()-5,"0000"))</f>
        <v/>
      </c>
      <c r="B722" s="28"/>
      <c r="C722" s="29"/>
      <c r="D722" s="29"/>
      <c r="E722" s="27"/>
      <c r="F722" s="27"/>
      <c r="G722" s="27"/>
      <c r="H722" s="30"/>
      <c r="I722" s="23"/>
      <c r="J722" s="20" t="str">
        <f aca="false">IF(OR(B722="",H722="",I722=""),"",H722*I722)</f>
        <v/>
      </c>
      <c r="K722" s="30" t="n">
        <v>60</v>
      </c>
      <c r="L722" s="21" t="str">
        <f aca="false">IF(B722="","",B722+K722)</f>
        <v/>
      </c>
      <c r="M722" s="22" t="str">
        <f aca="true">IF(L722="","",L722-TODAY())</f>
        <v/>
      </c>
      <c r="N722" s="27"/>
      <c r="O722" s="24"/>
      <c r="P722" s="27"/>
      <c r="Q722" s="23"/>
      <c r="R722" s="24"/>
      <c r="S722" s="20" t="str">
        <f aca="false">IF(OR(J722="",Q722=""),"",Q722-J722)</f>
        <v/>
      </c>
      <c r="T722" s="31"/>
      <c r="U722" s="32" t="str">
        <f aca="false">IF(B722="","","Yes")</f>
        <v/>
      </c>
    </row>
    <row r="723" customFormat="false" ht="25.5" hidden="false" customHeight="true" outlineLevel="0" collapsed="false">
      <c r="A723" s="15" t="str">
        <f aca="false">IF(B723="","","TP-"&amp;TEXT(ROW()-5,"0000"))</f>
        <v/>
      </c>
      <c r="B723" s="28"/>
      <c r="C723" s="29"/>
      <c r="D723" s="29"/>
      <c r="E723" s="27"/>
      <c r="F723" s="27"/>
      <c r="G723" s="27"/>
      <c r="H723" s="30"/>
      <c r="I723" s="23"/>
      <c r="J723" s="20" t="str">
        <f aca="false">IF(OR(B723="",H723="",I723=""),"",H723*I723)</f>
        <v/>
      </c>
      <c r="K723" s="30" t="n">
        <v>60</v>
      </c>
      <c r="L723" s="21" t="str">
        <f aca="false">IF(B723="","",B723+K723)</f>
        <v/>
      </c>
      <c r="M723" s="22" t="str">
        <f aca="true">IF(L723="","",L723-TODAY())</f>
        <v/>
      </c>
      <c r="N723" s="27"/>
      <c r="O723" s="24"/>
      <c r="P723" s="27"/>
      <c r="Q723" s="23"/>
      <c r="R723" s="24"/>
      <c r="S723" s="20" t="str">
        <f aca="false">IF(OR(J723="",Q723=""),"",Q723-J723)</f>
        <v/>
      </c>
      <c r="T723" s="31"/>
      <c r="U723" s="32" t="str">
        <f aca="false">IF(B723="","","Yes")</f>
        <v/>
      </c>
    </row>
    <row r="724" customFormat="false" ht="25.5" hidden="false" customHeight="true" outlineLevel="0" collapsed="false">
      <c r="A724" s="15" t="str">
        <f aca="false">IF(B724="","","TP-"&amp;TEXT(ROW()-5,"0000"))</f>
        <v/>
      </c>
      <c r="B724" s="28"/>
      <c r="C724" s="29"/>
      <c r="D724" s="29"/>
      <c r="E724" s="27"/>
      <c r="F724" s="27"/>
      <c r="G724" s="27"/>
      <c r="H724" s="30"/>
      <c r="I724" s="23"/>
      <c r="J724" s="20" t="str">
        <f aca="false">IF(OR(B724="",H724="",I724=""),"",H724*I724)</f>
        <v/>
      </c>
      <c r="K724" s="30" t="n">
        <v>60</v>
      </c>
      <c r="L724" s="21" t="str">
        <f aca="false">IF(B724="","",B724+K724)</f>
        <v/>
      </c>
      <c r="M724" s="22" t="str">
        <f aca="true">IF(L724="","",L724-TODAY())</f>
        <v/>
      </c>
      <c r="N724" s="27"/>
      <c r="O724" s="24"/>
      <c r="P724" s="27"/>
      <c r="Q724" s="23"/>
      <c r="R724" s="24"/>
      <c r="S724" s="20" t="str">
        <f aca="false">IF(OR(J724="",Q724=""),"",Q724-J724)</f>
        <v/>
      </c>
      <c r="T724" s="31"/>
      <c r="U724" s="32" t="str">
        <f aca="false">IF(B724="","","Yes")</f>
        <v/>
      </c>
    </row>
    <row r="725" customFormat="false" ht="25.5" hidden="false" customHeight="true" outlineLevel="0" collapsed="false">
      <c r="A725" s="15" t="str">
        <f aca="false">IF(B725="","","TP-"&amp;TEXT(ROW()-5,"0000"))</f>
        <v/>
      </c>
      <c r="B725" s="28"/>
      <c r="C725" s="29"/>
      <c r="D725" s="29"/>
      <c r="E725" s="27"/>
      <c r="F725" s="27"/>
      <c r="G725" s="27"/>
      <c r="H725" s="30"/>
      <c r="I725" s="23"/>
      <c r="J725" s="20" t="str">
        <f aca="false">IF(OR(B725="",H725="",I725=""),"",H725*I725)</f>
        <v/>
      </c>
      <c r="K725" s="30" t="n">
        <v>60</v>
      </c>
      <c r="L725" s="21" t="str">
        <f aca="false">IF(B725="","",B725+K725)</f>
        <v/>
      </c>
      <c r="M725" s="22" t="str">
        <f aca="true">IF(L725="","",L725-TODAY())</f>
        <v/>
      </c>
      <c r="N725" s="27"/>
      <c r="O725" s="24"/>
      <c r="P725" s="27"/>
      <c r="Q725" s="23"/>
      <c r="R725" s="24"/>
      <c r="S725" s="20" t="str">
        <f aca="false">IF(OR(J725="",Q725=""),"",Q725-J725)</f>
        <v/>
      </c>
      <c r="T725" s="31"/>
      <c r="U725" s="32" t="str">
        <f aca="false">IF(B725="","","Yes")</f>
        <v/>
      </c>
    </row>
    <row r="726" customFormat="false" ht="25.5" hidden="false" customHeight="true" outlineLevel="0" collapsed="false">
      <c r="A726" s="15" t="str">
        <f aca="false">IF(B726="","","TP-"&amp;TEXT(ROW()-5,"0000"))</f>
        <v/>
      </c>
      <c r="B726" s="28"/>
      <c r="C726" s="29"/>
      <c r="D726" s="29"/>
      <c r="E726" s="27"/>
      <c r="F726" s="27"/>
      <c r="G726" s="27"/>
      <c r="H726" s="30"/>
      <c r="I726" s="23"/>
      <c r="J726" s="20" t="str">
        <f aca="false">IF(OR(B726="",H726="",I726=""),"",H726*I726)</f>
        <v/>
      </c>
      <c r="K726" s="30" t="n">
        <v>60</v>
      </c>
      <c r="L726" s="21" t="str">
        <f aca="false">IF(B726="","",B726+K726)</f>
        <v/>
      </c>
      <c r="M726" s="22" t="str">
        <f aca="true">IF(L726="","",L726-TODAY())</f>
        <v/>
      </c>
      <c r="N726" s="27"/>
      <c r="O726" s="24"/>
      <c r="P726" s="27"/>
      <c r="Q726" s="23"/>
      <c r="R726" s="24"/>
      <c r="S726" s="20" t="str">
        <f aca="false">IF(OR(J726="",Q726=""),"",Q726-J726)</f>
        <v/>
      </c>
      <c r="T726" s="31"/>
      <c r="U726" s="32" t="str">
        <f aca="false">IF(B726="","","Yes")</f>
        <v/>
      </c>
    </row>
    <row r="727" customFormat="false" ht="25.5" hidden="false" customHeight="true" outlineLevel="0" collapsed="false">
      <c r="A727" s="15" t="str">
        <f aca="false">IF(B727="","","TP-"&amp;TEXT(ROW()-5,"0000"))</f>
        <v/>
      </c>
      <c r="B727" s="28"/>
      <c r="C727" s="29"/>
      <c r="D727" s="29"/>
      <c r="E727" s="27"/>
      <c r="F727" s="27"/>
      <c r="G727" s="27"/>
      <c r="H727" s="30"/>
      <c r="I727" s="23"/>
      <c r="J727" s="20" t="str">
        <f aca="false">IF(OR(B727="",H727="",I727=""),"",H727*I727)</f>
        <v/>
      </c>
      <c r="K727" s="30" t="n">
        <v>60</v>
      </c>
      <c r="L727" s="21" t="str">
        <f aca="false">IF(B727="","",B727+K727)</f>
        <v/>
      </c>
      <c r="M727" s="22" t="str">
        <f aca="true">IF(L727="","",L727-TODAY())</f>
        <v/>
      </c>
      <c r="N727" s="27"/>
      <c r="O727" s="24"/>
      <c r="P727" s="27"/>
      <c r="Q727" s="23"/>
      <c r="R727" s="24"/>
      <c r="S727" s="20" t="str">
        <f aca="false">IF(OR(J727="",Q727=""),"",Q727-J727)</f>
        <v/>
      </c>
      <c r="T727" s="31"/>
      <c r="U727" s="32" t="str">
        <f aca="false">IF(B727="","","Yes")</f>
        <v/>
      </c>
    </row>
    <row r="728" customFormat="false" ht="25.5" hidden="false" customHeight="true" outlineLevel="0" collapsed="false">
      <c r="A728" s="15" t="str">
        <f aca="false">IF(B728="","","TP-"&amp;TEXT(ROW()-5,"0000"))</f>
        <v/>
      </c>
      <c r="B728" s="28"/>
      <c r="C728" s="29"/>
      <c r="D728" s="29"/>
      <c r="E728" s="27"/>
      <c r="F728" s="27"/>
      <c r="G728" s="27"/>
      <c r="H728" s="30"/>
      <c r="I728" s="23"/>
      <c r="J728" s="20" t="str">
        <f aca="false">IF(OR(B728="",H728="",I728=""),"",H728*I728)</f>
        <v/>
      </c>
      <c r="K728" s="30" t="n">
        <v>60</v>
      </c>
      <c r="L728" s="21" t="str">
        <f aca="false">IF(B728="","",B728+K728)</f>
        <v/>
      </c>
      <c r="M728" s="22" t="str">
        <f aca="true">IF(L728="","",L728-TODAY())</f>
        <v/>
      </c>
      <c r="N728" s="27"/>
      <c r="O728" s="24"/>
      <c r="P728" s="27"/>
      <c r="Q728" s="23"/>
      <c r="R728" s="24"/>
      <c r="S728" s="20" t="str">
        <f aca="false">IF(OR(J728="",Q728=""),"",Q728-J728)</f>
        <v/>
      </c>
      <c r="T728" s="31"/>
      <c r="U728" s="32" t="str">
        <f aca="false">IF(B728="","","Yes")</f>
        <v/>
      </c>
    </row>
    <row r="729" customFormat="false" ht="25.5" hidden="false" customHeight="true" outlineLevel="0" collapsed="false">
      <c r="A729" s="15" t="str">
        <f aca="false">IF(B729="","","TP-"&amp;TEXT(ROW()-5,"0000"))</f>
        <v/>
      </c>
      <c r="B729" s="28"/>
      <c r="C729" s="29"/>
      <c r="D729" s="29"/>
      <c r="E729" s="27"/>
      <c r="F729" s="27"/>
      <c r="G729" s="27"/>
      <c r="H729" s="30"/>
      <c r="I729" s="23"/>
      <c r="J729" s="20" t="str">
        <f aca="false">IF(OR(B729="",H729="",I729=""),"",H729*I729)</f>
        <v/>
      </c>
      <c r="K729" s="30" t="n">
        <v>60</v>
      </c>
      <c r="L729" s="21" t="str">
        <f aca="false">IF(B729="","",B729+K729)</f>
        <v/>
      </c>
      <c r="M729" s="22" t="str">
        <f aca="true">IF(L729="","",L729-TODAY())</f>
        <v/>
      </c>
      <c r="N729" s="27"/>
      <c r="O729" s="24"/>
      <c r="P729" s="27"/>
      <c r="Q729" s="23"/>
      <c r="R729" s="24"/>
      <c r="S729" s="20" t="str">
        <f aca="false">IF(OR(J729="",Q729=""),"",Q729-J729)</f>
        <v/>
      </c>
      <c r="T729" s="31"/>
      <c r="U729" s="32" t="str">
        <f aca="false">IF(B729="","","Yes")</f>
        <v/>
      </c>
    </row>
    <row r="730" customFormat="false" ht="25.5" hidden="false" customHeight="true" outlineLevel="0" collapsed="false">
      <c r="A730" s="15" t="str">
        <f aca="false">IF(B730="","","TP-"&amp;TEXT(ROW()-5,"0000"))</f>
        <v/>
      </c>
      <c r="B730" s="28"/>
      <c r="C730" s="29"/>
      <c r="D730" s="29"/>
      <c r="E730" s="27"/>
      <c r="F730" s="27"/>
      <c r="G730" s="27"/>
      <c r="H730" s="30"/>
      <c r="I730" s="23"/>
      <c r="J730" s="20" t="str">
        <f aca="false">IF(OR(B730="",H730="",I730=""),"",H730*I730)</f>
        <v/>
      </c>
      <c r="K730" s="30" t="n">
        <v>60</v>
      </c>
      <c r="L730" s="21" t="str">
        <f aca="false">IF(B730="","",B730+K730)</f>
        <v/>
      </c>
      <c r="M730" s="22" t="str">
        <f aca="true">IF(L730="","",L730-TODAY())</f>
        <v/>
      </c>
      <c r="N730" s="27"/>
      <c r="O730" s="24"/>
      <c r="P730" s="27"/>
      <c r="Q730" s="23"/>
      <c r="R730" s="24"/>
      <c r="S730" s="20" t="str">
        <f aca="false">IF(OR(J730="",Q730=""),"",Q730-J730)</f>
        <v/>
      </c>
      <c r="T730" s="31"/>
      <c r="U730" s="32" t="str">
        <f aca="false">IF(B730="","","Yes")</f>
        <v/>
      </c>
    </row>
    <row r="731" customFormat="false" ht="25.5" hidden="false" customHeight="true" outlineLevel="0" collapsed="false">
      <c r="A731" s="15" t="str">
        <f aca="false">IF(B731="","","TP-"&amp;TEXT(ROW()-5,"0000"))</f>
        <v/>
      </c>
      <c r="B731" s="28"/>
      <c r="C731" s="29"/>
      <c r="D731" s="29"/>
      <c r="E731" s="27"/>
      <c r="F731" s="27"/>
      <c r="G731" s="27"/>
      <c r="H731" s="30"/>
      <c r="I731" s="23"/>
      <c r="J731" s="20" t="str">
        <f aca="false">IF(OR(B731="",H731="",I731=""),"",H731*I731)</f>
        <v/>
      </c>
      <c r="K731" s="30" t="n">
        <v>60</v>
      </c>
      <c r="L731" s="21" t="str">
        <f aca="false">IF(B731="","",B731+K731)</f>
        <v/>
      </c>
      <c r="M731" s="22" t="str">
        <f aca="true">IF(L731="","",L731-TODAY())</f>
        <v/>
      </c>
      <c r="N731" s="27"/>
      <c r="O731" s="24"/>
      <c r="P731" s="27"/>
      <c r="Q731" s="23"/>
      <c r="R731" s="24"/>
      <c r="S731" s="20" t="str">
        <f aca="false">IF(OR(J731="",Q731=""),"",Q731-J731)</f>
        <v/>
      </c>
      <c r="T731" s="31"/>
      <c r="U731" s="32" t="str">
        <f aca="false">IF(B731="","","Yes")</f>
        <v/>
      </c>
    </row>
    <row r="732" customFormat="false" ht="25.5" hidden="false" customHeight="true" outlineLevel="0" collapsed="false">
      <c r="A732" s="15" t="str">
        <f aca="false">IF(B732="","","TP-"&amp;TEXT(ROW()-5,"0000"))</f>
        <v/>
      </c>
      <c r="B732" s="28"/>
      <c r="C732" s="29"/>
      <c r="D732" s="29"/>
      <c r="E732" s="27"/>
      <c r="F732" s="27"/>
      <c r="G732" s="27"/>
      <c r="H732" s="30"/>
      <c r="I732" s="23"/>
      <c r="J732" s="20" t="str">
        <f aca="false">IF(OR(B732="",H732="",I732=""),"",H732*I732)</f>
        <v/>
      </c>
      <c r="K732" s="30" t="n">
        <v>60</v>
      </c>
      <c r="L732" s="21" t="str">
        <f aca="false">IF(B732="","",B732+K732)</f>
        <v/>
      </c>
      <c r="M732" s="22" t="str">
        <f aca="true">IF(L732="","",L732-TODAY())</f>
        <v/>
      </c>
      <c r="N732" s="27"/>
      <c r="O732" s="24"/>
      <c r="P732" s="27"/>
      <c r="Q732" s="23"/>
      <c r="R732" s="24"/>
      <c r="S732" s="20" t="str">
        <f aca="false">IF(OR(J732="",Q732=""),"",Q732-J732)</f>
        <v/>
      </c>
      <c r="T732" s="31"/>
      <c r="U732" s="32" t="str">
        <f aca="false">IF(B732="","","Yes")</f>
        <v/>
      </c>
    </row>
    <row r="733" customFormat="false" ht="25.5" hidden="false" customHeight="true" outlineLevel="0" collapsed="false">
      <c r="A733" s="15" t="str">
        <f aca="false">IF(B733="","","TP-"&amp;TEXT(ROW()-5,"0000"))</f>
        <v/>
      </c>
      <c r="B733" s="28"/>
      <c r="C733" s="29"/>
      <c r="D733" s="29"/>
      <c r="E733" s="27"/>
      <c r="F733" s="27"/>
      <c r="G733" s="27"/>
      <c r="H733" s="30"/>
      <c r="I733" s="23"/>
      <c r="J733" s="20" t="str">
        <f aca="false">IF(OR(B733="",H733="",I733=""),"",H733*I733)</f>
        <v/>
      </c>
      <c r="K733" s="30" t="n">
        <v>60</v>
      </c>
      <c r="L733" s="21" t="str">
        <f aca="false">IF(B733="","",B733+K733)</f>
        <v/>
      </c>
      <c r="M733" s="22" t="str">
        <f aca="true">IF(L733="","",L733-TODAY())</f>
        <v/>
      </c>
      <c r="N733" s="27"/>
      <c r="O733" s="24"/>
      <c r="P733" s="27"/>
      <c r="Q733" s="23"/>
      <c r="R733" s="24"/>
      <c r="S733" s="20" t="str">
        <f aca="false">IF(OR(J733="",Q733=""),"",Q733-J733)</f>
        <v/>
      </c>
      <c r="T733" s="31"/>
      <c r="U733" s="32" t="str">
        <f aca="false">IF(B733="","","Yes")</f>
        <v/>
      </c>
    </row>
    <row r="734" customFormat="false" ht="25.5" hidden="false" customHeight="true" outlineLevel="0" collapsed="false">
      <c r="A734" s="15" t="str">
        <f aca="false">IF(B734="","","TP-"&amp;TEXT(ROW()-5,"0000"))</f>
        <v/>
      </c>
      <c r="B734" s="28"/>
      <c r="C734" s="29"/>
      <c r="D734" s="29"/>
      <c r="E734" s="27"/>
      <c r="F734" s="27"/>
      <c r="G734" s="27"/>
      <c r="H734" s="30"/>
      <c r="I734" s="23"/>
      <c r="J734" s="20" t="str">
        <f aca="false">IF(OR(B734="",H734="",I734=""),"",H734*I734)</f>
        <v/>
      </c>
      <c r="K734" s="30" t="n">
        <v>60</v>
      </c>
      <c r="L734" s="21" t="str">
        <f aca="false">IF(B734="","",B734+K734)</f>
        <v/>
      </c>
      <c r="M734" s="22" t="str">
        <f aca="true">IF(L734="","",L734-TODAY())</f>
        <v/>
      </c>
      <c r="N734" s="27"/>
      <c r="O734" s="24"/>
      <c r="P734" s="27"/>
      <c r="Q734" s="23"/>
      <c r="R734" s="24"/>
      <c r="S734" s="20" t="str">
        <f aca="false">IF(OR(J734="",Q734=""),"",Q734-J734)</f>
        <v/>
      </c>
      <c r="T734" s="31"/>
      <c r="U734" s="32" t="str">
        <f aca="false">IF(B734="","","Yes")</f>
        <v/>
      </c>
    </row>
    <row r="735" customFormat="false" ht="25.5" hidden="false" customHeight="true" outlineLevel="0" collapsed="false">
      <c r="A735" s="15" t="str">
        <f aca="false">IF(B735="","","TP-"&amp;TEXT(ROW()-5,"0000"))</f>
        <v/>
      </c>
      <c r="B735" s="28"/>
      <c r="C735" s="29"/>
      <c r="D735" s="29"/>
      <c r="E735" s="27"/>
      <c r="F735" s="27"/>
      <c r="G735" s="27"/>
      <c r="H735" s="30"/>
      <c r="I735" s="23"/>
      <c r="J735" s="20" t="str">
        <f aca="false">IF(OR(B735="",H735="",I735=""),"",H735*I735)</f>
        <v/>
      </c>
      <c r="K735" s="30" t="n">
        <v>60</v>
      </c>
      <c r="L735" s="21" t="str">
        <f aca="false">IF(B735="","",B735+K735)</f>
        <v/>
      </c>
      <c r="M735" s="22" t="str">
        <f aca="true">IF(L735="","",L735-TODAY())</f>
        <v/>
      </c>
      <c r="N735" s="27"/>
      <c r="O735" s="24"/>
      <c r="P735" s="27"/>
      <c r="Q735" s="23"/>
      <c r="R735" s="24"/>
      <c r="S735" s="20" t="str">
        <f aca="false">IF(OR(J735="",Q735=""),"",Q735-J735)</f>
        <v/>
      </c>
      <c r="T735" s="31"/>
      <c r="U735" s="32" t="str">
        <f aca="false">IF(B735="","","Yes")</f>
        <v/>
      </c>
    </row>
    <row r="736" customFormat="false" ht="25.5" hidden="false" customHeight="true" outlineLevel="0" collapsed="false">
      <c r="A736" s="15" t="str">
        <f aca="false">IF(B736="","","TP-"&amp;TEXT(ROW()-5,"0000"))</f>
        <v/>
      </c>
      <c r="B736" s="28"/>
      <c r="C736" s="29"/>
      <c r="D736" s="29"/>
      <c r="E736" s="27"/>
      <c r="F736" s="27"/>
      <c r="G736" s="27"/>
      <c r="H736" s="30"/>
      <c r="I736" s="23"/>
      <c r="J736" s="20" t="str">
        <f aca="false">IF(OR(B736="",H736="",I736=""),"",H736*I736)</f>
        <v/>
      </c>
      <c r="K736" s="30" t="n">
        <v>60</v>
      </c>
      <c r="L736" s="21" t="str">
        <f aca="false">IF(B736="","",B736+K736)</f>
        <v/>
      </c>
      <c r="M736" s="22" t="str">
        <f aca="true">IF(L736="","",L736-TODAY())</f>
        <v/>
      </c>
      <c r="N736" s="27"/>
      <c r="O736" s="24"/>
      <c r="P736" s="27"/>
      <c r="Q736" s="23"/>
      <c r="R736" s="24"/>
      <c r="S736" s="20" t="str">
        <f aca="false">IF(OR(J736="",Q736=""),"",Q736-J736)</f>
        <v/>
      </c>
      <c r="T736" s="31"/>
      <c r="U736" s="32" t="str">
        <f aca="false">IF(B736="","","Yes")</f>
        <v/>
      </c>
    </row>
    <row r="737" customFormat="false" ht="25.5" hidden="false" customHeight="true" outlineLevel="0" collapsed="false">
      <c r="A737" s="15" t="str">
        <f aca="false">IF(B737="","","TP-"&amp;TEXT(ROW()-5,"0000"))</f>
        <v/>
      </c>
      <c r="B737" s="28"/>
      <c r="C737" s="29"/>
      <c r="D737" s="29"/>
      <c r="E737" s="27"/>
      <c r="F737" s="27"/>
      <c r="G737" s="27"/>
      <c r="H737" s="30"/>
      <c r="I737" s="23"/>
      <c r="J737" s="20" t="str">
        <f aca="false">IF(OR(B737="",H737="",I737=""),"",H737*I737)</f>
        <v/>
      </c>
      <c r="K737" s="30" t="n">
        <v>60</v>
      </c>
      <c r="L737" s="21" t="str">
        <f aca="false">IF(B737="","",B737+K737)</f>
        <v/>
      </c>
      <c r="M737" s="22" t="str">
        <f aca="true">IF(L737="","",L737-TODAY())</f>
        <v/>
      </c>
      <c r="N737" s="27"/>
      <c r="O737" s="24"/>
      <c r="P737" s="27"/>
      <c r="Q737" s="23"/>
      <c r="R737" s="24"/>
      <c r="S737" s="20" t="str">
        <f aca="false">IF(OR(J737="",Q737=""),"",Q737-J737)</f>
        <v/>
      </c>
      <c r="T737" s="31"/>
      <c r="U737" s="32" t="str">
        <f aca="false">IF(B737="","","Yes")</f>
        <v/>
      </c>
    </row>
    <row r="738" customFormat="false" ht="25.5" hidden="false" customHeight="true" outlineLevel="0" collapsed="false">
      <c r="A738" s="15" t="str">
        <f aca="false">IF(B738="","","TP-"&amp;TEXT(ROW()-5,"0000"))</f>
        <v/>
      </c>
      <c r="B738" s="28"/>
      <c r="C738" s="29"/>
      <c r="D738" s="29"/>
      <c r="E738" s="27"/>
      <c r="F738" s="27"/>
      <c r="G738" s="27"/>
      <c r="H738" s="30"/>
      <c r="I738" s="23"/>
      <c r="J738" s="20" t="str">
        <f aca="false">IF(OR(B738="",H738="",I738=""),"",H738*I738)</f>
        <v/>
      </c>
      <c r="K738" s="30" t="n">
        <v>60</v>
      </c>
      <c r="L738" s="21" t="str">
        <f aca="false">IF(B738="","",B738+K738)</f>
        <v/>
      </c>
      <c r="M738" s="22" t="str">
        <f aca="true">IF(L738="","",L738-TODAY())</f>
        <v/>
      </c>
      <c r="N738" s="27"/>
      <c r="O738" s="24"/>
      <c r="P738" s="27"/>
      <c r="Q738" s="23"/>
      <c r="R738" s="24"/>
      <c r="S738" s="20" t="str">
        <f aca="false">IF(OR(J738="",Q738=""),"",Q738-J738)</f>
        <v/>
      </c>
      <c r="T738" s="31"/>
      <c r="U738" s="32" t="str">
        <f aca="false">IF(B738="","","Yes")</f>
        <v/>
      </c>
    </row>
    <row r="739" customFormat="false" ht="25.5" hidden="false" customHeight="true" outlineLevel="0" collapsed="false">
      <c r="A739" s="15" t="str">
        <f aca="false">IF(B739="","","TP-"&amp;TEXT(ROW()-5,"0000"))</f>
        <v/>
      </c>
      <c r="B739" s="28"/>
      <c r="C739" s="29"/>
      <c r="D739" s="29"/>
      <c r="E739" s="27"/>
      <c r="F739" s="27"/>
      <c r="G739" s="27"/>
      <c r="H739" s="30"/>
      <c r="I739" s="23"/>
      <c r="J739" s="20" t="str">
        <f aca="false">IF(OR(B739="",H739="",I739=""),"",H739*I739)</f>
        <v/>
      </c>
      <c r="K739" s="30" t="n">
        <v>60</v>
      </c>
      <c r="L739" s="21" t="str">
        <f aca="false">IF(B739="","",B739+K739)</f>
        <v/>
      </c>
      <c r="M739" s="22" t="str">
        <f aca="true">IF(L739="","",L739-TODAY())</f>
        <v/>
      </c>
      <c r="N739" s="27"/>
      <c r="O739" s="24"/>
      <c r="P739" s="27"/>
      <c r="Q739" s="23"/>
      <c r="R739" s="24"/>
      <c r="S739" s="20" t="str">
        <f aca="false">IF(OR(J739="",Q739=""),"",Q739-J739)</f>
        <v/>
      </c>
      <c r="T739" s="31"/>
      <c r="U739" s="32" t="str">
        <f aca="false">IF(B739="","","Yes")</f>
        <v/>
      </c>
    </row>
    <row r="740" customFormat="false" ht="25.5" hidden="false" customHeight="true" outlineLevel="0" collapsed="false">
      <c r="A740" s="15" t="str">
        <f aca="false">IF(B740="","","TP-"&amp;TEXT(ROW()-5,"0000"))</f>
        <v/>
      </c>
      <c r="B740" s="28"/>
      <c r="C740" s="29"/>
      <c r="D740" s="29"/>
      <c r="E740" s="27"/>
      <c r="F740" s="27"/>
      <c r="G740" s="27"/>
      <c r="H740" s="30"/>
      <c r="I740" s="23"/>
      <c r="J740" s="20" t="str">
        <f aca="false">IF(OR(B740="",H740="",I740=""),"",H740*I740)</f>
        <v/>
      </c>
      <c r="K740" s="30" t="n">
        <v>60</v>
      </c>
      <c r="L740" s="21" t="str">
        <f aca="false">IF(B740="","",B740+K740)</f>
        <v/>
      </c>
      <c r="M740" s="22" t="str">
        <f aca="true">IF(L740="","",L740-TODAY())</f>
        <v/>
      </c>
      <c r="N740" s="27"/>
      <c r="O740" s="24"/>
      <c r="P740" s="27"/>
      <c r="Q740" s="23"/>
      <c r="R740" s="24"/>
      <c r="S740" s="20" t="str">
        <f aca="false">IF(OR(J740="",Q740=""),"",Q740-J740)</f>
        <v/>
      </c>
      <c r="T740" s="31"/>
      <c r="U740" s="32" t="str">
        <f aca="false">IF(B740="","","Yes")</f>
        <v/>
      </c>
    </row>
    <row r="741" customFormat="false" ht="25.5" hidden="false" customHeight="true" outlineLevel="0" collapsed="false">
      <c r="A741" s="15" t="str">
        <f aca="false">IF(B741="","","TP-"&amp;TEXT(ROW()-5,"0000"))</f>
        <v/>
      </c>
      <c r="B741" s="28"/>
      <c r="C741" s="29"/>
      <c r="D741" s="29"/>
      <c r="E741" s="27"/>
      <c r="F741" s="27"/>
      <c r="G741" s="27"/>
      <c r="H741" s="30"/>
      <c r="I741" s="23"/>
      <c r="J741" s="20" t="str">
        <f aca="false">IF(OR(B741="",H741="",I741=""),"",H741*I741)</f>
        <v/>
      </c>
      <c r="K741" s="30" t="n">
        <v>60</v>
      </c>
      <c r="L741" s="21" t="str">
        <f aca="false">IF(B741="","",B741+K741)</f>
        <v/>
      </c>
      <c r="M741" s="22" t="str">
        <f aca="true">IF(L741="","",L741-TODAY())</f>
        <v/>
      </c>
      <c r="N741" s="27"/>
      <c r="O741" s="24"/>
      <c r="P741" s="27"/>
      <c r="Q741" s="23"/>
      <c r="R741" s="24"/>
      <c r="S741" s="20" t="str">
        <f aca="false">IF(OR(J741="",Q741=""),"",Q741-J741)</f>
        <v/>
      </c>
      <c r="T741" s="31"/>
      <c r="U741" s="32" t="str">
        <f aca="false">IF(B741="","","Yes")</f>
        <v/>
      </c>
    </row>
    <row r="742" customFormat="false" ht="25.5" hidden="false" customHeight="true" outlineLevel="0" collapsed="false">
      <c r="A742" s="15" t="str">
        <f aca="false">IF(B742="","","TP-"&amp;TEXT(ROW()-5,"0000"))</f>
        <v/>
      </c>
      <c r="B742" s="28"/>
      <c r="C742" s="29"/>
      <c r="D742" s="29"/>
      <c r="E742" s="27"/>
      <c r="F742" s="27"/>
      <c r="G742" s="27"/>
      <c r="H742" s="30"/>
      <c r="I742" s="23"/>
      <c r="J742" s="20" t="str">
        <f aca="false">IF(OR(B742="",H742="",I742=""),"",H742*I742)</f>
        <v/>
      </c>
      <c r="K742" s="30" t="n">
        <v>60</v>
      </c>
      <c r="L742" s="21" t="str">
        <f aca="false">IF(B742="","",B742+K742)</f>
        <v/>
      </c>
      <c r="M742" s="22" t="str">
        <f aca="true">IF(L742="","",L742-TODAY())</f>
        <v/>
      </c>
      <c r="N742" s="27"/>
      <c r="O742" s="24"/>
      <c r="P742" s="27"/>
      <c r="Q742" s="23"/>
      <c r="R742" s="24"/>
      <c r="S742" s="20" t="str">
        <f aca="false">IF(OR(J742="",Q742=""),"",Q742-J742)</f>
        <v/>
      </c>
      <c r="T742" s="31"/>
      <c r="U742" s="32" t="str">
        <f aca="false">IF(B742="","","Yes")</f>
        <v/>
      </c>
    </row>
    <row r="743" customFormat="false" ht="25.5" hidden="false" customHeight="true" outlineLevel="0" collapsed="false">
      <c r="A743" s="15" t="str">
        <f aca="false">IF(B743="","","TP-"&amp;TEXT(ROW()-5,"0000"))</f>
        <v/>
      </c>
      <c r="B743" s="28"/>
      <c r="C743" s="29"/>
      <c r="D743" s="29"/>
      <c r="E743" s="27"/>
      <c r="F743" s="27"/>
      <c r="G743" s="27"/>
      <c r="H743" s="30"/>
      <c r="I743" s="23"/>
      <c r="J743" s="20" t="str">
        <f aca="false">IF(OR(B743="",H743="",I743=""),"",H743*I743)</f>
        <v/>
      </c>
      <c r="K743" s="30" t="n">
        <v>60</v>
      </c>
      <c r="L743" s="21" t="str">
        <f aca="false">IF(B743="","",B743+K743)</f>
        <v/>
      </c>
      <c r="M743" s="22" t="str">
        <f aca="true">IF(L743="","",L743-TODAY())</f>
        <v/>
      </c>
      <c r="N743" s="27"/>
      <c r="O743" s="24"/>
      <c r="P743" s="27"/>
      <c r="Q743" s="23"/>
      <c r="R743" s="24"/>
      <c r="S743" s="20" t="str">
        <f aca="false">IF(OR(J743="",Q743=""),"",Q743-J743)</f>
        <v/>
      </c>
      <c r="T743" s="31"/>
      <c r="U743" s="32" t="str">
        <f aca="false">IF(B743="","","Yes")</f>
        <v/>
      </c>
    </row>
    <row r="744" customFormat="false" ht="25.5" hidden="false" customHeight="true" outlineLevel="0" collapsed="false">
      <c r="A744" s="15" t="str">
        <f aca="false">IF(B744="","","TP-"&amp;TEXT(ROW()-5,"0000"))</f>
        <v/>
      </c>
      <c r="B744" s="28"/>
      <c r="C744" s="29"/>
      <c r="D744" s="29"/>
      <c r="E744" s="27"/>
      <c r="F744" s="27"/>
      <c r="G744" s="27"/>
      <c r="H744" s="30"/>
      <c r="I744" s="23"/>
      <c r="J744" s="20" t="str">
        <f aca="false">IF(OR(B744="",H744="",I744=""),"",H744*I744)</f>
        <v/>
      </c>
      <c r="K744" s="30" t="n">
        <v>60</v>
      </c>
      <c r="L744" s="21" t="str">
        <f aca="false">IF(B744="","",B744+K744)</f>
        <v/>
      </c>
      <c r="M744" s="22" t="str">
        <f aca="true">IF(L744="","",L744-TODAY())</f>
        <v/>
      </c>
      <c r="N744" s="27"/>
      <c r="O744" s="24"/>
      <c r="P744" s="27"/>
      <c r="Q744" s="23"/>
      <c r="R744" s="24"/>
      <c r="S744" s="20" t="str">
        <f aca="false">IF(OR(J744="",Q744=""),"",Q744-J744)</f>
        <v/>
      </c>
      <c r="T744" s="31"/>
      <c r="U744" s="32" t="str">
        <f aca="false">IF(B744="","","Yes")</f>
        <v/>
      </c>
    </row>
    <row r="745" customFormat="false" ht="25.5" hidden="false" customHeight="true" outlineLevel="0" collapsed="false">
      <c r="A745" s="15" t="str">
        <f aca="false">IF(B745="","","TP-"&amp;TEXT(ROW()-5,"0000"))</f>
        <v/>
      </c>
      <c r="B745" s="28"/>
      <c r="C745" s="29"/>
      <c r="D745" s="29"/>
      <c r="E745" s="27"/>
      <c r="F745" s="27"/>
      <c r="G745" s="27"/>
      <c r="H745" s="30"/>
      <c r="I745" s="23"/>
      <c r="J745" s="20" t="str">
        <f aca="false">IF(OR(B745="",H745="",I745=""),"",H745*I745)</f>
        <v/>
      </c>
      <c r="K745" s="30" t="n">
        <v>60</v>
      </c>
      <c r="L745" s="21" t="str">
        <f aca="false">IF(B745="","",B745+K745)</f>
        <v/>
      </c>
      <c r="M745" s="22" t="str">
        <f aca="true">IF(L745="","",L745-TODAY())</f>
        <v/>
      </c>
      <c r="N745" s="27"/>
      <c r="O745" s="24"/>
      <c r="P745" s="27"/>
      <c r="Q745" s="23"/>
      <c r="R745" s="24"/>
      <c r="S745" s="20" t="str">
        <f aca="false">IF(OR(J745="",Q745=""),"",Q745-J745)</f>
        <v/>
      </c>
      <c r="T745" s="31"/>
      <c r="U745" s="32" t="str">
        <f aca="false">IF(B745="","","Yes")</f>
        <v/>
      </c>
    </row>
    <row r="746" customFormat="false" ht="25.5" hidden="false" customHeight="true" outlineLevel="0" collapsed="false">
      <c r="A746" s="15" t="str">
        <f aca="false">IF(B746="","","TP-"&amp;TEXT(ROW()-5,"0000"))</f>
        <v/>
      </c>
      <c r="B746" s="28"/>
      <c r="C746" s="29"/>
      <c r="D746" s="29"/>
      <c r="E746" s="27"/>
      <c r="F746" s="27"/>
      <c r="G746" s="27"/>
      <c r="H746" s="30"/>
      <c r="I746" s="23"/>
      <c r="J746" s="20" t="str">
        <f aca="false">IF(OR(B746="",H746="",I746=""),"",H746*I746)</f>
        <v/>
      </c>
      <c r="K746" s="30" t="n">
        <v>60</v>
      </c>
      <c r="L746" s="21" t="str">
        <f aca="false">IF(B746="","",B746+K746)</f>
        <v/>
      </c>
      <c r="M746" s="22" t="str">
        <f aca="true">IF(L746="","",L746-TODAY())</f>
        <v/>
      </c>
      <c r="N746" s="27"/>
      <c r="O746" s="24"/>
      <c r="P746" s="27"/>
      <c r="Q746" s="23"/>
      <c r="R746" s="24"/>
      <c r="S746" s="20" t="str">
        <f aca="false">IF(OR(J746="",Q746=""),"",Q746-J746)</f>
        <v/>
      </c>
      <c r="T746" s="31"/>
      <c r="U746" s="32" t="str">
        <f aca="false">IF(B746="","","Yes")</f>
        <v/>
      </c>
    </row>
    <row r="747" customFormat="false" ht="25.5" hidden="false" customHeight="true" outlineLevel="0" collapsed="false">
      <c r="A747" s="15" t="str">
        <f aca="false">IF(B747="","","TP-"&amp;TEXT(ROW()-5,"0000"))</f>
        <v/>
      </c>
      <c r="B747" s="28"/>
      <c r="C747" s="29"/>
      <c r="D747" s="29"/>
      <c r="E747" s="27"/>
      <c r="F747" s="27"/>
      <c r="G747" s="27"/>
      <c r="H747" s="30"/>
      <c r="I747" s="23"/>
      <c r="J747" s="20" t="str">
        <f aca="false">IF(OR(B747="",H747="",I747=""),"",H747*I747)</f>
        <v/>
      </c>
      <c r="K747" s="30" t="n">
        <v>60</v>
      </c>
      <c r="L747" s="21" t="str">
        <f aca="false">IF(B747="","",B747+K747)</f>
        <v/>
      </c>
      <c r="M747" s="22" t="str">
        <f aca="true">IF(L747="","",L747-TODAY())</f>
        <v/>
      </c>
      <c r="N747" s="27"/>
      <c r="O747" s="24"/>
      <c r="P747" s="27"/>
      <c r="Q747" s="23"/>
      <c r="R747" s="24"/>
      <c r="S747" s="20" t="str">
        <f aca="false">IF(OR(J747="",Q747=""),"",Q747-J747)</f>
        <v/>
      </c>
      <c r="T747" s="31"/>
      <c r="U747" s="32" t="str">
        <f aca="false">IF(B747="","","Yes")</f>
        <v/>
      </c>
    </row>
    <row r="748" customFormat="false" ht="25.5" hidden="false" customHeight="true" outlineLevel="0" collapsed="false">
      <c r="A748" s="15" t="str">
        <f aca="false">IF(B748="","","TP-"&amp;TEXT(ROW()-5,"0000"))</f>
        <v/>
      </c>
      <c r="B748" s="28"/>
      <c r="C748" s="29"/>
      <c r="D748" s="29"/>
      <c r="E748" s="27"/>
      <c r="F748" s="27"/>
      <c r="G748" s="27"/>
      <c r="H748" s="30"/>
      <c r="I748" s="23"/>
      <c r="J748" s="20" t="str">
        <f aca="false">IF(OR(B748="",H748="",I748=""),"",H748*I748)</f>
        <v/>
      </c>
      <c r="K748" s="30" t="n">
        <v>60</v>
      </c>
      <c r="L748" s="21" t="str">
        <f aca="false">IF(B748="","",B748+K748)</f>
        <v/>
      </c>
      <c r="M748" s="22" t="str">
        <f aca="true">IF(L748="","",L748-TODAY())</f>
        <v/>
      </c>
      <c r="N748" s="27"/>
      <c r="O748" s="24"/>
      <c r="P748" s="27"/>
      <c r="Q748" s="23"/>
      <c r="R748" s="24"/>
      <c r="S748" s="20" t="str">
        <f aca="false">IF(OR(J748="",Q748=""),"",Q748-J748)</f>
        <v/>
      </c>
      <c r="T748" s="31"/>
      <c r="U748" s="32" t="str">
        <f aca="false">IF(B748="","","Yes")</f>
        <v/>
      </c>
    </row>
    <row r="749" customFormat="false" ht="25.5" hidden="false" customHeight="true" outlineLevel="0" collapsed="false">
      <c r="A749" s="15" t="str">
        <f aca="false">IF(B749="","","TP-"&amp;TEXT(ROW()-5,"0000"))</f>
        <v/>
      </c>
      <c r="B749" s="28"/>
      <c r="C749" s="29"/>
      <c r="D749" s="29"/>
      <c r="E749" s="27"/>
      <c r="F749" s="27"/>
      <c r="G749" s="27"/>
      <c r="H749" s="30"/>
      <c r="I749" s="23"/>
      <c r="J749" s="20" t="str">
        <f aca="false">IF(OR(B749="",H749="",I749=""),"",H749*I749)</f>
        <v/>
      </c>
      <c r="K749" s="30" t="n">
        <v>60</v>
      </c>
      <c r="L749" s="21" t="str">
        <f aca="false">IF(B749="","",B749+K749)</f>
        <v/>
      </c>
      <c r="M749" s="22" t="str">
        <f aca="true">IF(L749="","",L749-TODAY())</f>
        <v/>
      </c>
      <c r="N749" s="27"/>
      <c r="O749" s="24"/>
      <c r="P749" s="27"/>
      <c r="Q749" s="23"/>
      <c r="R749" s="24"/>
      <c r="S749" s="20" t="str">
        <f aca="false">IF(OR(J749="",Q749=""),"",Q749-J749)</f>
        <v/>
      </c>
      <c r="T749" s="31"/>
      <c r="U749" s="32" t="str">
        <f aca="false">IF(B749="","","Yes")</f>
        <v/>
      </c>
    </row>
    <row r="750" customFormat="false" ht="25.5" hidden="false" customHeight="true" outlineLevel="0" collapsed="false">
      <c r="A750" s="15" t="str">
        <f aca="false">IF(B750="","","TP-"&amp;TEXT(ROW()-5,"0000"))</f>
        <v/>
      </c>
      <c r="B750" s="28"/>
      <c r="C750" s="29"/>
      <c r="D750" s="29"/>
      <c r="E750" s="27"/>
      <c r="F750" s="27"/>
      <c r="G750" s="27"/>
      <c r="H750" s="30"/>
      <c r="I750" s="23"/>
      <c r="J750" s="20" t="str">
        <f aca="false">IF(OR(B750="",H750="",I750=""),"",H750*I750)</f>
        <v/>
      </c>
      <c r="K750" s="30" t="n">
        <v>60</v>
      </c>
      <c r="L750" s="21" t="str">
        <f aca="false">IF(B750="","",B750+K750)</f>
        <v/>
      </c>
      <c r="M750" s="22" t="str">
        <f aca="true">IF(L750="","",L750-TODAY())</f>
        <v/>
      </c>
      <c r="N750" s="27"/>
      <c r="O750" s="24"/>
      <c r="P750" s="27"/>
      <c r="Q750" s="23"/>
      <c r="R750" s="24"/>
      <c r="S750" s="20" t="str">
        <f aca="false">IF(OR(J750="",Q750=""),"",Q750-J750)</f>
        <v/>
      </c>
      <c r="T750" s="31"/>
      <c r="U750" s="32" t="str">
        <f aca="false">IF(B750="","","Yes")</f>
        <v/>
      </c>
    </row>
    <row r="751" customFormat="false" ht="25.5" hidden="false" customHeight="true" outlineLevel="0" collapsed="false">
      <c r="A751" s="15" t="str">
        <f aca="false">IF(B751="","","TP-"&amp;TEXT(ROW()-5,"0000"))</f>
        <v/>
      </c>
      <c r="B751" s="28"/>
      <c r="C751" s="29"/>
      <c r="D751" s="29"/>
      <c r="E751" s="27"/>
      <c r="F751" s="27"/>
      <c r="G751" s="27"/>
      <c r="H751" s="30"/>
      <c r="I751" s="23"/>
      <c r="J751" s="20" t="str">
        <f aca="false">IF(OR(B751="",H751="",I751=""),"",H751*I751)</f>
        <v/>
      </c>
      <c r="K751" s="30" t="n">
        <v>60</v>
      </c>
      <c r="L751" s="21" t="str">
        <f aca="false">IF(B751="","",B751+K751)</f>
        <v/>
      </c>
      <c r="M751" s="22" t="str">
        <f aca="true">IF(L751="","",L751-TODAY())</f>
        <v/>
      </c>
      <c r="N751" s="27"/>
      <c r="O751" s="24"/>
      <c r="P751" s="27"/>
      <c r="Q751" s="23"/>
      <c r="R751" s="24"/>
      <c r="S751" s="20" t="str">
        <f aca="false">IF(OR(J751="",Q751=""),"",Q751-J751)</f>
        <v/>
      </c>
      <c r="T751" s="31"/>
      <c r="U751" s="32" t="str">
        <f aca="false">IF(B751="","","Yes")</f>
        <v/>
      </c>
    </row>
    <row r="752" customFormat="false" ht="25.5" hidden="false" customHeight="true" outlineLevel="0" collapsed="false">
      <c r="A752" s="15" t="str">
        <f aca="false">IF(B752="","","TP-"&amp;TEXT(ROW()-5,"0000"))</f>
        <v/>
      </c>
      <c r="B752" s="28"/>
      <c r="C752" s="29"/>
      <c r="D752" s="29"/>
      <c r="E752" s="27"/>
      <c r="F752" s="27"/>
      <c r="G752" s="27"/>
      <c r="H752" s="30"/>
      <c r="I752" s="23"/>
      <c r="J752" s="20" t="str">
        <f aca="false">IF(OR(B752="",H752="",I752=""),"",H752*I752)</f>
        <v/>
      </c>
      <c r="K752" s="30" t="n">
        <v>60</v>
      </c>
      <c r="L752" s="21" t="str">
        <f aca="false">IF(B752="","",B752+K752)</f>
        <v/>
      </c>
      <c r="M752" s="22" t="str">
        <f aca="true">IF(L752="","",L752-TODAY())</f>
        <v/>
      </c>
      <c r="N752" s="27"/>
      <c r="O752" s="24"/>
      <c r="P752" s="27"/>
      <c r="Q752" s="23"/>
      <c r="R752" s="24"/>
      <c r="S752" s="20" t="str">
        <f aca="false">IF(OR(J752="",Q752=""),"",Q752-J752)</f>
        <v/>
      </c>
      <c r="T752" s="31"/>
      <c r="U752" s="32" t="str">
        <f aca="false">IF(B752="","","Yes")</f>
        <v/>
      </c>
    </row>
    <row r="753" customFormat="false" ht="25.5" hidden="false" customHeight="true" outlineLevel="0" collapsed="false">
      <c r="A753" s="15" t="str">
        <f aca="false">IF(B753="","","TP-"&amp;TEXT(ROW()-5,"0000"))</f>
        <v/>
      </c>
      <c r="B753" s="28"/>
      <c r="C753" s="29"/>
      <c r="D753" s="29"/>
      <c r="E753" s="27"/>
      <c r="F753" s="27"/>
      <c r="G753" s="27"/>
      <c r="H753" s="30"/>
      <c r="I753" s="23"/>
      <c r="J753" s="20" t="str">
        <f aca="false">IF(OR(B753="",H753="",I753=""),"",H753*I753)</f>
        <v/>
      </c>
      <c r="K753" s="30" t="n">
        <v>60</v>
      </c>
      <c r="L753" s="21" t="str">
        <f aca="false">IF(B753="","",B753+K753)</f>
        <v/>
      </c>
      <c r="M753" s="22" t="str">
        <f aca="true">IF(L753="","",L753-TODAY())</f>
        <v/>
      </c>
      <c r="N753" s="27"/>
      <c r="O753" s="24"/>
      <c r="P753" s="27"/>
      <c r="Q753" s="23"/>
      <c r="R753" s="24"/>
      <c r="S753" s="20" t="str">
        <f aca="false">IF(OR(J753="",Q753=""),"",Q753-J753)</f>
        <v/>
      </c>
      <c r="T753" s="31"/>
      <c r="U753" s="32" t="str">
        <f aca="false">IF(B753="","","Yes")</f>
        <v/>
      </c>
    </row>
    <row r="754" customFormat="false" ht="25.5" hidden="false" customHeight="true" outlineLevel="0" collapsed="false">
      <c r="A754" s="15" t="str">
        <f aca="false">IF(B754="","","TP-"&amp;TEXT(ROW()-5,"0000"))</f>
        <v/>
      </c>
      <c r="B754" s="28"/>
      <c r="C754" s="29"/>
      <c r="D754" s="29"/>
      <c r="E754" s="27"/>
      <c r="F754" s="27"/>
      <c r="G754" s="27"/>
      <c r="H754" s="30"/>
      <c r="I754" s="23"/>
      <c r="J754" s="20" t="str">
        <f aca="false">IF(OR(B754="",H754="",I754=""),"",H754*I754)</f>
        <v/>
      </c>
      <c r="K754" s="30" t="n">
        <v>60</v>
      </c>
      <c r="L754" s="21" t="str">
        <f aca="false">IF(B754="","",B754+K754)</f>
        <v/>
      </c>
      <c r="M754" s="22" t="str">
        <f aca="true">IF(L754="","",L754-TODAY())</f>
        <v/>
      </c>
      <c r="N754" s="27"/>
      <c r="O754" s="24"/>
      <c r="P754" s="27"/>
      <c r="Q754" s="23"/>
      <c r="R754" s="24"/>
      <c r="S754" s="20" t="str">
        <f aca="false">IF(OR(J754="",Q754=""),"",Q754-J754)</f>
        <v/>
      </c>
      <c r="T754" s="31"/>
      <c r="U754" s="32" t="str">
        <f aca="false">IF(B754="","","Yes")</f>
        <v/>
      </c>
    </row>
    <row r="755" customFormat="false" ht="25.5" hidden="false" customHeight="true" outlineLevel="0" collapsed="false">
      <c r="A755" s="15" t="str">
        <f aca="false">IF(B755="","","TP-"&amp;TEXT(ROW()-5,"0000"))</f>
        <v/>
      </c>
      <c r="B755" s="28"/>
      <c r="C755" s="29"/>
      <c r="D755" s="29"/>
      <c r="E755" s="27"/>
      <c r="F755" s="27"/>
      <c r="G755" s="27"/>
      <c r="H755" s="30"/>
      <c r="I755" s="23"/>
      <c r="J755" s="20" t="str">
        <f aca="false">IF(OR(B755="",H755="",I755=""),"",H755*I755)</f>
        <v/>
      </c>
      <c r="K755" s="30" t="n">
        <v>60</v>
      </c>
      <c r="L755" s="21" t="str">
        <f aca="false">IF(B755="","",B755+K755)</f>
        <v/>
      </c>
      <c r="M755" s="22" t="str">
        <f aca="true">IF(L755="","",L755-TODAY())</f>
        <v/>
      </c>
      <c r="N755" s="27"/>
      <c r="O755" s="24"/>
      <c r="P755" s="27"/>
      <c r="Q755" s="23"/>
      <c r="R755" s="24"/>
      <c r="S755" s="20" t="str">
        <f aca="false">IF(OR(J755="",Q755=""),"",Q755-J755)</f>
        <v/>
      </c>
      <c r="T755" s="31"/>
      <c r="U755" s="32" t="str">
        <f aca="false">IF(B755="","","Yes")</f>
        <v/>
      </c>
    </row>
    <row r="756" customFormat="false" ht="25.5" hidden="false" customHeight="true" outlineLevel="0" collapsed="false">
      <c r="A756" s="15" t="str">
        <f aca="false">IF(B756="","","TP-"&amp;TEXT(ROW()-5,"0000"))</f>
        <v/>
      </c>
      <c r="B756" s="28"/>
      <c r="C756" s="29"/>
      <c r="D756" s="29"/>
      <c r="E756" s="27"/>
      <c r="F756" s="27"/>
      <c r="G756" s="27"/>
      <c r="H756" s="30"/>
      <c r="I756" s="23"/>
      <c r="J756" s="20" t="str">
        <f aca="false">IF(OR(B756="",H756="",I756=""),"",H756*I756)</f>
        <v/>
      </c>
      <c r="K756" s="30" t="n">
        <v>60</v>
      </c>
      <c r="L756" s="21" t="str">
        <f aca="false">IF(B756="","",B756+K756)</f>
        <v/>
      </c>
      <c r="M756" s="22" t="str">
        <f aca="true">IF(L756="","",L756-TODAY())</f>
        <v/>
      </c>
      <c r="N756" s="27"/>
      <c r="O756" s="24"/>
      <c r="P756" s="27"/>
      <c r="Q756" s="23"/>
      <c r="R756" s="24"/>
      <c r="S756" s="20" t="str">
        <f aca="false">IF(OR(J756="",Q756=""),"",Q756-J756)</f>
        <v/>
      </c>
      <c r="T756" s="31"/>
      <c r="U756" s="32" t="str">
        <f aca="false">IF(B756="","","Yes")</f>
        <v/>
      </c>
    </row>
    <row r="757" customFormat="false" ht="25.5" hidden="false" customHeight="true" outlineLevel="0" collapsed="false">
      <c r="A757" s="15" t="str">
        <f aca="false">IF(B757="","","TP-"&amp;TEXT(ROW()-5,"0000"))</f>
        <v/>
      </c>
      <c r="B757" s="28"/>
      <c r="C757" s="29"/>
      <c r="D757" s="29"/>
      <c r="E757" s="27"/>
      <c r="F757" s="27"/>
      <c r="G757" s="27"/>
      <c r="H757" s="30"/>
      <c r="I757" s="23"/>
      <c r="J757" s="20" t="str">
        <f aca="false">IF(OR(B757="",H757="",I757=""),"",H757*I757)</f>
        <v/>
      </c>
      <c r="K757" s="30" t="n">
        <v>60</v>
      </c>
      <c r="L757" s="21" t="str">
        <f aca="false">IF(B757="","",B757+K757)</f>
        <v/>
      </c>
      <c r="M757" s="22" t="str">
        <f aca="true">IF(L757="","",L757-TODAY())</f>
        <v/>
      </c>
      <c r="N757" s="27"/>
      <c r="O757" s="24"/>
      <c r="P757" s="27"/>
      <c r="Q757" s="23"/>
      <c r="R757" s="24"/>
      <c r="S757" s="20" t="str">
        <f aca="false">IF(OR(J757="",Q757=""),"",Q757-J757)</f>
        <v/>
      </c>
      <c r="T757" s="31"/>
      <c r="U757" s="32" t="str">
        <f aca="false">IF(B757="","","Yes")</f>
        <v/>
      </c>
    </row>
    <row r="758" customFormat="false" ht="25.5" hidden="false" customHeight="true" outlineLevel="0" collapsed="false">
      <c r="A758" s="15" t="str">
        <f aca="false">IF(B758="","","TP-"&amp;TEXT(ROW()-5,"0000"))</f>
        <v/>
      </c>
      <c r="B758" s="28"/>
      <c r="C758" s="29"/>
      <c r="D758" s="29"/>
      <c r="E758" s="27"/>
      <c r="F758" s="27"/>
      <c r="G758" s="27"/>
      <c r="H758" s="30"/>
      <c r="I758" s="23"/>
      <c r="J758" s="20" t="str">
        <f aca="false">IF(OR(B758="",H758="",I758=""),"",H758*I758)</f>
        <v/>
      </c>
      <c r="K758" s="30" t="n">
        <v>60</v>
      </c>
      <c r="L758" s="21" t="str">
        <f aca="false">IF(B758="","",B758+K758)</f>
        <v/>
      </c>
      <c r="M758" s="22" t="str">
        <f aca="true">IF(L758="","",L758-TODAY())</f>
        <v/>
      </c>
      <c r="N758" s="27"/>
      <c r="O758" s="24"/>
      <c r="P758" s="27"/>
      <c r="Q758" s="23"/>
      <c r="R758" s="24"/>
      <c r="S758" s="20" t="str">
        <f aca="false">IF(OR(J758="",Q758=""),"",Q758-J758)</f>
        <v/>
      </c>
      <c r="T758" s="31"/>
      <c r="U758" s="32" t="str">
        <f aca="false">IF(B758="","","Yes")</f>
        <v/>
      </c>
    </row>
    <row r="759" customFormat="false" ht="25.5" hidden="false" customHeight="true" outlineLevel="0" collapsed="false">
      <c r="A759" s="15" t="str">
        <f aca="false">IF(B759="","","TP-"&amp;TEXT(ROW()-5,"0000"))</f>
        <v/>
      </c>
      <c r="B759" s="28"/>
      <c r="C759" s="29"/>
      <c r="D759" s="29"/>
      <c r="E759" s="27"/>
      <c r="F759" s="27"/>
      <c r="G759" s="27"/>
      <c r="H759" s="30"/>
      <c r="I759" s="23"/>
      <c r="J759" s="20" t="str">
        <f aca="false">IF(OR(B759="",H759="",I759=""),"",H759*I759)</f>
        <v/>
      </c>
      <c r="K759" s="30" t="n">
        <v>60</v>
      </c>
      <c r="L759" s="21" t="str">
        <f aca="false">IF(B759="","",B759+K759)</f>
        <v/>
      </c>
      <c r="M759" s="22" t="str">
        <f aca="true">IF(L759="","",L759-TODAY())</f>
        <v/>
      </c>
      <c r="N759" s="27"/>
      <c r="O759" s="24"/>
      <c r="P759" s="27"/>
      <c r="Q759" s="23"/>
      <c r="R759" s="24"/>
      <c r="S759" s="20" t="str">
        <f aca="false">IF(OR(J759="",Q759=""),"",Q759-J759)</f>
        <v/>
      </c>
      <c r="T759" s="31"/>
      <c r="U759" s="32" t="str">
        <f aca="false">IF(B759="","","Yes")</f>
        <v/>
      </c>
    </row>
    <row r="760" customFormat="false" ht="25.5" hidden="false" customHeight="true" outlineLevel="0" collapsed="false">
      <c r="A760" s="15" t="str">
        <f aca="false">IF(B760="","","TP-"&amp;TEXT(ROW()-5,"0000"))</f>
        <v/>
      </c>
      <c r="B760" s="28"/>
      <c r="C760" s="29"/>
      <c r="D760" s="29"/>
      <c r="E760" s="27"/>
      <c r="F760" s="27"/>
      <c r="G760" s="27"/>
      <c r="H760" s="30"/>
      <c r="I760" s="23"/>
      <c r="J760" s="20" t="str">
        <f aca="false">IF(OR(B760="",H760="",I760=""),"",H760*I760)</f>
        <v/>
      </c>
      <c r="K760" s="30" t="n">
        <v>60</v>
      </c>
      <c r="L760" s="21" t="str">
        <f aca="false">IF(B760="","",B760+K760)</f>
        <v/>
      </c>
      <c r="M760" s="22" t="str">
        <f aca="true">IF(L760="","",L760-TODAY())</f>
        <v/>
      </c>
      <c r="N760" s="27"/>
      <c r="O760" s="24"/>
      <c r="P760" s="27"/>
      <c r="Q760" s="23"/>
      <c r="R760" s="24"/>
      <c r="S760" s="20" t="str">
        <f aca="false">IF(OR(J760="",Q760=""),"",Q760-J760)</f>
        <v/>
      </c>
      <c r="T760" s="31"/>
      <c r="U760" s="32" t="str">
        <f aca="false">IF(B760="","","Yes")</f>
        <v/>
      </c>
    </row>
    <row r="761" customFormat="false" ht="25.5" hidden="false" customHeight="true" outlineLevel="0" collapsed="false">
      <c r="A761" s="15" t="str">
        <f aca="false">IF(B761="","","TP-"&amp;TEXT(ROW()-5,"0000"))</f>
        <v/>
      </c>
      <c r="B761" s="28"/>
      <c r="C761" s="29"/>
      <c r="D761" s="29"/>
      <c r="E761" s="27"/>
      <c r="F761" s="27"/>
      <c r="G761" s="27"/>
      <c r="H761" s="30"/>
      <c r="I761" s="23"/>
      <c r="J761" s="20" t="str">
        <f aca="false">IF(OR(B761="",H761="",I761=""),"",H761*I761)</f>
        <v/>
      </c>
      <c r="K761" s="30" t="n">
        <v>60</v>
      </c>
      <c r="L761" s="21" t="str">
        <f aca="false">IF(B761="","",B761+K761)</f>
        <v/>
      </c>
      <c r="M761" s="22" t="str">
        <f aca="true">IF(L761="","",L761-TODAY())</f>
        <v/>
      </c>
      <c r="N761" s="27"/>
      <c r="O761" s="24"/>
      <c r="P761" s="27"/>
      <c r="Q761" s="23"/>
      <c r="R761" s="24"/>
      <c r="S761" s="20" t="str">
        <f aca="false">IF(OR(J761="",Q761=""),"",Q761-J761)</f>
        <v/>
      </c>
      <c r="T761" s="31"/>
      <c r="U761" s="32" t="str">
        <f aca="false">IF(B761="","","Yes")</f>
        <v/>
      </c>
    </row>
    <row r="762" customFormat="false" ht="25.5" hidden="false" customHeight="true" outlineLevel="0" collapsed="false">
      <c r="A762" s="15" t="str">
        <f aca="false">IF(B762="","","TP-"&amp;TEXT(ROW()-5,"0000"))</f>
        <v/>
      </c>
      <c r="B762" s="28"/>
      <c r="C762" s="29"/>
      <c r="D762" s="29"/>
      <c r="E762" s="27"/>
      <c r="F762" s="27"/>
      <c r="G762" s="27"/>
      <c r="H762" s="30"/>
      <c r="I762" s="23"/>
      <c r="J762" s="20" t="str">
        <f aca="false">IF(OR(B762="",H762="",I762=""),"",H762*I762)</f>
        <v/>
      </c>
      <c r="K762" s="30" t="n">
        <v>60</v>
      </c>
      <c r="L762" s="21" t="str">
        <f aca="false">IF(B762="","",B762+K762)</f>
        <v/>
      </c>
      <c r="M762" s="22" t="str">
        <f aca="true">IF(L762="","",L762-TODAY())</f>
        <v/>
      </c>
      <c r="N762" s="27"/>
      <c r="O762" s="24"/>
      <c r="P762" s="27"/>
      <c r="Q762" s="23"/>
      <c r="R762" s="24"/>
      <c r="S762" s="20" t="str">
        <f aca="false">IF(OR(J762="",Q762=""),"",Q762-J762)</f>
        <v/>
      </c>
      <c r="T762" s="31"/>
      <c r="U762" s="32" t="str">
        <f aca="false">IF(B762="","","Yes")</f>
        <v/>
      </c>
    </row>
    <row r="763" customFormat="false" ht="25.5" hidden="false" customHeight="true" outlineLevel="0" collapsed="false">
      <c r="A763" s="15" t="str">
        <f aca="false">IF(B763="","","TP-"&amp;TEXT(ROW()-5,"0000"))</f>
        <v/>
      </c>
      <c r="B763" s="28"/>
      <c r="C763" s="29"/>
      <c r="D763" s="29"/>
      <c r="E763" s="27"/>
      <c r="F763" s="27"/>
      <c r="G763" s="27"/>
      <c r="H763" s="30"/>
      <c r="I763" s="23"/>
      <c r="J763" s="20" t="str">
        <f aca="false">IF(OR(B763="",H763="",I763=""),"",H763*I763)</f>
        <v/>
      </c>
      <c r="K763" s="30" t="n">
        <v>60</v>
      </c>
      <c r="L763" s="21" t="str">
        <f aca="false">IF(B763="","",B763+K763)</f>
        <v/>
      </c>
      <c r="M763" s="22" t="str">
        <f aca="true">IF(L763="","",L763-TODAY())</f>
        <v/>
      </c>
      <c r="N763" s="27"/>
      <c r="O763" s="24"/>
      <c r="P763" s="27"/>
      <c r="Q763" s="23"/>
      <c r="R763" s="24"/>
      <c r="S763" s="20" t="str">
        <f aca="false">IF(OR(J763="",Q763=""),"",Q763-J763)</f>
        <v/>
      </c>
      <c r="T763" s="31"/>
      <c r="U763" s="32" t="str">
        <f aca="false">IF(B763="","","Yes")</f>
        <v/>
      </c>
    </row>
    <row r="764" customFormat="false" ht="25.5" hidden="false" customHeight="true" outlineLevel="0" collapsed="false">
      <c r="A764" s="15" t="str">
        <f aca="false">IF(B764="","","TP-"&amp;TEXT(ROW()-5,"0000"))</f>
        <v/>
      </c>
      <c r="B764" s="28"/>
      <c r="C764" s="29"/>
      <c r="D764" s="29"/>
      <c r="E764" s="27"/>
      <c r="F764" s="27"/>
      <c r="G764" s="27"/>
      <c r="H764" s="30"/>
      <c r="I764" s="23"/>
      <c r="J764" s="20" t="str">
        <f aca="false">IF(OR(B764="",H764="",I764=""),"",H764*I764)</f>
        <v/>
      </c>
      <c r="K764" s="30" t="n">
        <v>60</v>
      </c>
      <c r="L764" s="21" t="str">
        <f aca="false">IF(B764="","",B764+K764)</f>
        <v/>
      </c>
      <c r="M764" s="22" t="str">
        <f aca="true">IF(L764="","",L764-TODAY())</f>
        <v/>
      </c>
      <c r="N764" s="27"/>
      <c r="O764" s="24"/>
      <c r="P764" s="27"/>
      <c r="Q764" s="23"/>
      <c r="R764" s="24"/>
      <c r="S764" s="20" t="str">
        <f aca="false">IF(OR(J764="",Q764=""),"",Q764-J764)</f>
        <v/>
      </c>
      <c r="T764" s="31"/>
      <c r="U764" s="32" t="str">
        <f aca="false">IF(B764="","","Yes")</f>
        <v/>
      </c>
    </row>
    <row r="765" customFormat="false" ht="25.5" hidden="false" customHeight="true" outlineLevel="0" collapsed="false">
      <c r="A765" s="15" t="str">
        <f aca="false">IF(B765="","","TP-"&amp;TEXT(ROW()-5,"0000"))</f>
        <v/>
      </c>
      <c r="B765" s="28"/>
      <c r="C765" s="29"/>
      <c r="D765" s="29"/>
      <c r="E765" s="27"/>
      <c r="F765" s="27"/>
      <c r="G765" s="27"/>
      <c r="H765" s="30"/>
      <c r="I765" s="23"/>
      <c r="J765" s="20" t="str">
        <f aca="false">IF(OR(B765="",H765="",I765=""),"",H765*I765)</f>
        <v/>
      </c>
      <c r="K765" s="30" t="n">
        <v>60</v>
      </c>
      <c r="L765" s="21" t="str">
        <f aca="false">IF(B765="","",B765+K765)</f>
        <v/>
      </c>
      <c r="M765" s="22" t="str">
        <f aca="true">IF(L765="","",L765-TODAY())</f>
        <v/>
      </c>
      <c r="N765" s="27"/>
      <c r="O765" s="24"/>
      <c r="P765" s="27"/>
      <c r="Q765" s="23"/>
      <c r="R765" s="24"/>
      <c r="S765" s="20" t="str">
        <f aca="false">IF(OR(J765="",Q765=""),"",Q765-J765)</f>
        <v/>
      </c>
      <c r="T765" s="31"/>
      <c r="U765" s="32" t="str">
        <f aca="false">IF(B765="","","Yes")</f>
        <v/>
      </c>
    </row>
    <row r="766" customFormat="false" ht="25.5" hidden="false" customHeight="true" outlineLevel="0" collapsed="false">
      <c r="A766" s="15" t="str">
        <f aca="false">IF(B766="","","TP-"&amp;TEXT(ROW()-5,"0000"))</f>
        <v/>
      </c>
      <c r="B766" s="28"/>
      <c r="C766" s="29"/>
      <c r="D766" s="29"/>
      <c r="E766" s="27"/>
      <c r="F766" s="27"/>
      <c r="G766" s="27"/>
      <c r="H766" s="30"/>
      <c r="I766" s="23"/>
      <c r="J766" s="20" t="str">
        <f aca="false">IF(OR(B766="",H766="",I766=""),"",H766*I766)</f>
        <v/>
      </c>
      <c r="K766" s="30" t="n">
        <v>60</v>
      </c>
      <c r="L766" s="21" t="str">
        <f aca="false">IF(B766="","",B766+K766)</f>
        <v/>
      </c>
      <c r="M766" s="22" t="str">
        <f aca="true">IF(L766="","",L766-TODAY())</f>
        <v/>
      </c>
      <c r="N766" s="27"/>
      <c r="O766" s="24"/>
      <c r="P766" s="27"/>
      <c r="Q766" s="23"/>
      <c r="R766" s="24"/>
      <c r="S766" s="20" t="str">
        <f aca="false">IF(OR(J766="",Q766=""),"",Q766-J766)</f>
        <v/>
      </c>
      <c r="T766" s="31"/>
      <c r="U766" s="32" t="str">
        <f aca="false">IF(B766="","","Yes")</f>
        <v/>
      </c>
    </row>
    <row r="767" customFormat="false" ht="25.5" hidden="false" customHeight="true" outlineLevel="0" collapsed="false">
      <c r="A767" s="15" t="str">
        <f aca="false">IF(B767="","","TP-"&amp;TEXT(ROW()-5,"0000"))</f>
        <v/>
      </c>
      <c r="B767" s="28"/>
      <c r="C767" s="29"/>
      <c r="D767" s="29"/>
      <c r="E767" s="27"/>
      <c r="F767" s="27"/>
      <c r="G767" s="27"/>
      <c r="H767" s="30"/>
      <c r="I767" s="23"/>
      <c r="J767" s="20" t="str">
        <f aca="false">IF(OR(B767="",H767="",I767=""),"",H767*I767)</f>
        <v/>
      </c>
      <c r="K767" s="30" t="n">
        <v>60</v>
      </c>
      <c r="L767" s="21" t="str">
        <f aca="false">IF(B767="","",B767+K767)</f>
        <v/>
      </c>
      <c r="M767" s="22" t="str">
        <f aca="true">IF(L767="","",L767-TODAY())</f>
        <v/>
      </c>
      <c r="N767" s="27"/>
      <c r="O767" s="24"/>
      <c r="P767" s="27"/>
      <c r="Q767" s="23"/>
      <c r="R767" s="24"/>
      <c r="S767" s="20" t="str">
        <f aca="false">IF(OR(J767="",Q767=""),"",Q767-J767)</f>
        <v/>
      </c>
      <c r="T767" s="31"/>
      <c r="U767" s="32" t="str">
        <f aca="false">IF(B767="","","Yes")</f>
        <v/>
      </c>
    </row>
    <row r="768" customFormat="false" ht="25.5" hidden="false" customHeight="true" outlineLevel="0" collapsed="false">
      <c r="A768" s="15" t="str">
        <f aca="false">IF(B768="","","TP-"&amp;TEXT(ROW()-5,"0000"))</f>
        <v/>
      </c>
      <c r="B768" s="28"/>
      <c r="C768" s="29"/>
      <c r="D768" s="29"/>
      <c r="E768" s="27"/>
      <c r="F768" s="27"/>
      <c r="G768" s="27"/>
      <c r="H768" s="30"/>
      <c r="I768" s="23"/>
      <c r="J768" s="20" t="str">
        <f aca="false">IF(OR(B768="",H768="",I768=""),"",H768*I768)</f>
        <v/>
      </c>
      <c r="K768" s="30" t="n">
        <v>60</v>
      </c>
      <c r="L768" s="21" t="str">
        <f aca="false">IF(B768="","",B768+K768)</f>
        <v/>
      </c>
      <c r="M768" s="22" t="str">
        <f aca="true">IF(L768="","",L768-TODAY())</f>
        <v/>
      </c>
      <c r="N768" s="27"/>
      <c r="O768" s="24"/>
      <c r="P768" s="27"/>
      <c r="Q768" s="23"/>
      <c r="R768" s="24"/>
      <c r="S768" s="20" t="str">
        <f aca="false">IF(OR(J768="",Q768=""),"",Q768-J768)</f>
        <v/>
      </c>
      <c r="T768" s="31"/>
      <c r="U768" s="32" t="str">
        <f aca="false">IF(B768="","","Yes")</f>
        <v/>
      </c>
    </row>
    <row r="769" customFormat="false" ht="25.5" hidden="false" customHeight="true" outlineLevel="0" collapsed="false">
      <c r="A769" s="15" t="str">
        <f aca="false">IF(B769="","","TP-"&amp;TEXT(ROW()-5,"0000"))</f>
        <v/>
      </c>
      <c r="B769" s="28"/>
      <c r="C769" s="29"/>
      <c r="D769" s="29"/>
      <c r="E769" s="27"/>
      <c r="F769" s="27"/>
      <c r="G769" s="27"/>
      <c r="H769" s="30"/>
      <c r="I769" s="23"/>
      <c r="J769" s="20" t="str">
        <f aca="false">IF(OR(B769="",H769="",I769=""),"",H769*I769)</f>
        <v/>
      </c>
      <c r="K769" s="30" t="n">
        <v>60</v>
      </c>
      <c r="L769" s="21" t="str">
        <f aca="false">IF(B769="","",B769+K769)</f>
        <v/>
      </c>
      <c r="M769" s="22" t="str">
        <f aca="true">IF(L769="","",L769-TODAY())</f>
        <v/>
      </c>
      <c r="N769" s="27"/>
      <c r="O769" s="24"/>
      <c r="P769" s="27"/>
      <c r="Q769" s="23"/>
      <c r="R769" s="24"/>
      <c r="S769" s="20" t="str">
        <f aca="false">IF(OR(J769="",Q769=""),"",Q769-J769)</f>
        <v/>
      </c>
      <c r="T769" s="31"/>
      <c r="U769" s="32" t="str">
        <f aca="false">IF(B769="","","Yes")</f>
        <v/>
      </c>
    </row>
    <row r="770" customFormat="false" ht="25.5" hidden="false" customHeight="true" outlineLevel="0" collapsed="false">
      <c r="A770" s="15" t="str">
        <f aca="false">IF(B770="","","TP-"&amp;TEXT(ROW()-5,"0000"))</f>
        <v/>
      </c>
      <c r="B770" s="28"/>
      <c r="C770" s="29"/>
      <c r="D770" s="29"/>
      <c r="E770" s="27"/>
      <c r="F770" s="27"/>
      <c r="G770" s="27"/>
      <c r="H770" s="30"/>
      <c r="I770" s="23"/>
      <c r="J770" s="20" t="str">
        <f aca="false">IF(OR(B770="",H770="",I770=""),"",H770*I770)</f>
        <v/>
      </c>
      <c r="K770" s="30" t="n">
        <v>60</v>
      </c>
      <c r="L770" s="21" t="str">
        <f aca="false">IF(B770="","",B770+K770)</f>
        <v/>
      </c>
      <c r="M770" s="22" t="str">
        <f aca="true">IF(L770="","",L770-TODAY())</f>
        <v/>
      </c>
      <c r="N770" s="27"/>
      <c r="O770" s="24"/>
      <c r="P770" s="27"/>
      <c r="Q770" s="23"/>
      <c r="R770" s="24"/>
      <c r="S770" s="20" t="str">
        <f aca="false">IF(OR(J770="",Q770=""),"",Q770-J770)</f>
        <v/>
      </c>
      <c r="T770" s="31"/>
      <c r="U770" s="32" t="str">
        <f aca="false">IF(B770="","","Yes")</f>
        <v/>
      </c>
    </row>
    <row r="771" customFormat="false" ht="25.5" hidden="false" customHeight="true" outlineLevel="0" collapsed="false">
      <c r="A771" s="15" t="str">
        <f aca="false">IF(B771="","","TP-"&amp;TEXT(ROW()-5,"0000"))</f>
        <v/>
      </c>
      <c r="B771" s="28"/>
      <c r="C771" s="29"/>
      <c r="D771" s="29"/>
      <c r="E771" s="27"/>
      <c r="F771" s="27"/>
      <c r="G771" s="27"/>
      <c r="H771" s="30"/>
      <c r="I771" s="23"/>
      <c r="J771" s="20" t="str">
        <f aca="false">IF(OR(B771="",H771="",I771=""),"",H771*I771)</f>
        <v/>
      </c>
      <c r="K771" s="30" t="n">
        <v>60</v>
      </c>
      <c r="L771" s="21" t="str">
        <f aca="false">IF(B771="","",B771+K771)</f>
        <v/>
      </c>
      <c r="M771" s="22" t="str">
        <f aca="true">IF(L771="","",L771-TODAY())</f>
        <v/>
      </c>
      <c r="N771" s="27"/>
      <c r="O771" s="24"/>
      <c r="P771" s="27"/>
      <c r="Q771" s="23"/>
      <c r="R771" s="24"/>
      <c r="S771" s="20" t="str">
        <f aca="false">IF(OR(J771="",Q771=""),"",Q771-J771)</f>
        <v/>
      </c>
      <c r="T771" s="31"/>
      <c r="U771" s="32" t="str">
        <f aca="false">IF(B771="","","Yes")</f>
        <v/>
      </c>
    </row>
    <row r="772" customFormat="false" ht="25.5" hidden="false" customHeight="true" outlineLevel="0" collapsed="false">
      <c r="A772" s="15" t="str">
        <f aca="false">IF(B772="","","TP-"&amp;TEXT(ROW()-5,"0000"))</f>
        <v/>
      </c>
      <c r="B772" s="28"/>
      <c r="C772" s="29"/>
      <c r="D772" s="29"/>
      <c r="E772" s="27"/>
      <c r="F772" s="27"/>
      <c r="G772" s="27"/>
      <c r="H772" s="30"/>
      <c r="I772" s="23"/>
      <c r="J772" s="20" t="str">
        <f aca="false">IF(OR(B772="",H772="",I772=""),"",H772*I772)</f>
        <v/>
      </c>
      <c r="K772" s="30" t="n">
        <v>60</v>
      </c>
      <c r="L772" s="21" t="str">
        <f aca="false">IF(B772="","",B772+K772)</f>
        <v/>
      </c>
      <c r="M772" s="22" t="str">
        <f aca="true">IF(L772="","",L772-TODAY())</f>
        <v/>
      </c>
      <c r="N772" s="27"/>
      <c r="O772" s="24"/>
      <c r="P772" s="27"/>
      <c r="Q772" s="23"/>
      <c r="R772" s="24"/>
      <c r="S772" s="20" t="str">
        <f aca="false">IF(OR(J772="",Q772=""),"",Q772-J772)</f>
        <v/>
      </c>
      <c r="T772" s="31"/>
      <c r="U772" s="32" t="str">
        <f aca="false">IF(B772="","","Yes")</f>
        <v/>
      </c>
    </row>
    <row r="773" customFormat="false" ht="25.5" hidden="false" customHeight="true" outlineLevel="0" collapsed="false">
      <c r="A773" s="15" t="str">
        <f aca="false">IF(B773="","","TP-"&amp;TEXT(ROW()-5,"0000"))</f>
        <v/>
      </c>
      <c r="B773" s="28"/>
      <c r="C773" s="29"/>
      <c r="D773" s="29"/>
      <c r="E773" s="27"/>
      <c r="F773" s="27"/>
      <c r="G773" s="27"/>
      <c r="H773" s="30"/>
      <c r="I773" s="23"/>
      <c r="J773" s="20" t="str">
        <f aca="false">IF(OR(B773="",H773="",I773=""),"",H773*I773)</f>
        <v/>
      </c>
      <c r="K773" s="30" t="n">
        <v>60</v>
      </c>
      <c r="L773" s="21" t="str">
        <f aca="false">IF(B773="","",B773+K773)</f>
        <v/>
      </c>
      <c r="M773" s="22" t="str">
        <f aca="true">IF(L773="","",L773-TODAY())</f>
        <v/>
      </c>
      <c r="N773" s="27"/>
      <c r="O773" s="24"/>
      <c r="P773" s="27"/>
      <c r="Q773" s="23"/>
      <c r="R773" s="24"/>
      <c r="S773" s="20" t="str">
        <f aca="false">IF(OR(J773="",Q773=""),"",Q773-J773)</f>
        <v/>
      </c>
      <c r="T773" s="31"/>
      <c r="U773" s="32" t="str">
        <f aca="false">IF(B773="","","Yes")</f>
        <v/>
      </c>
    </row>
    <row r="774" customFormat="false" ht="25.5" hidden="false" customHeight="true" outlineLevel="0" collapsed="false">
      <c r="A774" s="15" t="str">
        <f aca="false">IF(B774="","","TP-"&amp;TEXT(ROW()-5,"0000"))</f>
        <v/>
      </c>
      <c r="B774" s="28"/>
      <c r="C774" s="29"/>
      <c r="D774" s="29"/>
      <c r="E774" s="27"/>
      <c r="F774" s="27"/>
      <c r="G774" s="27"/>
      <c r="H774" s="30"/>
      <c r="I774" s="23"/>
      <c r="J774" s="20" t="str">
        <f aca="false">IF(OR(B774="",H774="",I774=""),"",H774*I774)</f>
        <v/>
      </c>
      <c r="K774" s="30" t="n">
        <v>60</v>
      </c>
      <c r="L774" s="21" t="str">
        <f aca="false">IF(B774="","",B774+K774)</f>
        <v/>
      </c>
      <c r="M774" s="22" t="str">
        <f aca="true">IF(L774="","",L774-TODAY())</f>
        <v/>
      </c>
      <c r="N774" s="27"/>
      <c r="O774" s="24"/>
      <c r="P774" s="27"/>
      <c r="Q774" s="23"/>
      <c r="R774" s="24"/>
      <c r="S774" s="20" t="str">
        <f aca="false">IF(OR(J774="",Q774=""),"",Q774-J774)</f>
        <v/>
      </c>
      <c r="T774" s="31"/>
      <c r="U774" s="32" t="str">
        <f aca="false">IF(B774="","","Yes")</f>
        <v/>
      </c>
    </row>
    <row r="775" customFormat="false" ht="25.5" hidden="false" customHeight="true" outlineLevel="0" collapsed="false">
      <c r="A775" s="15" t="str">
        <f aca="false">IF(B775="","","TP-"&amp;TEXT(ROW()-5,"0000"))</f>
        <v/>
      </c>
      <c r="B775" s="28"/>
      <c r="C775" s="29"/>
      <c r="D775" s="29"/>
      <c r="E775" s="27"/>
      <c r="F775" s="27"/>
      <c r="G775" s="27"/>
      <c r="H775" s="30"/>
      <c r="I775" s="23"/>
      <c r="J775" s="20" t="str">
        <f aca="false">IF(OR(B775="",H775="",I775=""),"",H775*I775)</f>
        <v/>
      </c>
      <c r="K775" s="30" t="n">
        <v>60</v>
      </c>
      <c r="L775" s="21" t="str">
        <f aca="false">IF(B775="","",B775+K775)</f>
        <v/>
      </c>
      <c r="M775" s="22" t="str">
        <f aca="true">IF(L775="","",L775-TODAY())</f>
        <v/>
      </c>
      <c r="N775" s="27"/>
      <c r="O775" s="24"/>
      <c r="P775" s="27"/>
      <c r="Q775" s="23"/>
      <c r="R775" s="24"/>
      <c r="S775" s="20" t="str">
        <f aca="false">IF(OR(J775="",Q775=""),"",Q775-J775)</f>
        <v/>
      </c>
      <c r="T775" s="31"/>
      <c r="U775" s="32" t="str">
        <f aca="false">IF(B775="","","Yes")</f>
        <v/>
      </c>
    </row>
    <row r="776" customFormat="false" ht="25.5" hidden="false" customHeight="true" outlineLevel="0" collapsed="false">
      <c r="A776" s="15" t="str">
        <f aca="false">IF(B776="","","TP-"&amp;TEXT(ROW()-5,"0000"))</f>
        <v/>
      </c>
      <c r="B776" s="28"/>
      <c r="C776" s="29"/>
      <c r="D776" s="29"/>
      <c r="E776" s="27"/>
      <c r="F776" s="27"/>
      <c r="G776" s="27"/>
      <c r="H776" s="30"/>
      <c r="I776" s="23"/>
      <c r="J776" s="20" t="str">
        <f aca="false">IF(OR(B776="",H776="",I776=""),"",H776*I776)</f>
        <v/>
      </c>
      <c r="K776" s="30" t="n">
        <v>60</v>
      </c>
      <c r="L776" s="21" t="str">
        <f aca="false">IF(B776="","",B776+K776)</f>
        <v/>
      </c>
      <c r="M776" s="22" t="str">
        <f aca="true">IF(L776="","",L776-TODAY())</f>
        <v/>
      </c>
      <c r="N776" s="27"/>
      <c r="O776" s="24"/>
      <c r="P776" s="27"/>
      <c r="Q776" s="23"/>
      <c r="R776" s="24"/>
      <c r="S776" s="20" t="str">
        <f aca="false">IF(OR(J776="",Q776=""),"",Q776-J776)</f>
        <v/>
      </c>
      <c r="T776" s="31"/>
      <c r="U776" s="32" t="str">
        <f aca="false">IF(B776="","","Yes")</f>
        <v/>
      </c>
    </row>
    <row r="777" customFormat="false" ht="25.5" hidden="false" customHeight="true" outlineLevel="0" collapsed="false">
      <c r="A777" s="15" t="str">
        <f aca="false">IF(B777="","","TP-"&amp;TEXT(ROW()-5,"0000"))</f>
        <v/>
      </c>
      <c r="B777" s="28"/>
      <c r="C777" s="29"/>
      <c r="D777" s="29"/>
      <c r="E777" s="27"/>
      <c r="F777" s="27"/>
      <c r="G777" s="27"/>
      <c r="H777" s="30"/>
      <c r="I777" s="23"/>
      <c r="J777" s="20" t="str">
        <f aca="false">IF(OR(B777="",H777="",I777=""),"",H777*I777)</f>
        <v/>
      </c>
      <c r="K777" s="30" t="n">
        <v>60</v>
      </c>
      <c r="L777" s="21" t="str">
        <f aca="false">IF(B777="","",B777+K777)</f>
        <v/>
      </c>
      <c r="M777" s="22" t="str">
        <f aca="true">IF(L777="","",L777-TODAY())</f>
        <v/>
      </c>
      <c r="N777" s="27"/>
      <c r="O777" s="24"/>
      <c r="P777" s="27"/>
      <c r="Q777" s="23"/>
      <c r="R777" s="24"/>
      <c r="S777" s="20" t="str">
        <f aca="false">IF(OR(J777="",Q777=""),"",Q777-J777)</f>
        <v/>
      </c>
      <c r="T777" s="31"/>
      <c r="U777" s="32" t="str">
        <f aca="false">IF(B777="","","Yes")</f>
        <v/>
      </c>
    </row>
    <row r="778" customFormat="false" ht="25.5" hidden="false" customHeight="true" outlineLevel="0" collapsed="false">
      <c r="A778" s="15" t="str">
        <f aca="false">IF(B778="","","TP-"&amp;TEXT(ROW()-5,"0000"))</f>
        <v/>
      </c>
      <c r="B778" s="28"/>
      <c r="C778" s="29"/>
      <c r="D778" s="29"/>
      <c r="E778" s="27"/>
      <c r="F778" s="27"/>
      <c r="G778" s="27"/>
      <c r="H778" s="30"/>
      <c r="I778" s="23"/>
      <c r="J778" s="20" t="str">
        <f aca="false">IF(OR(B778="",H778="",I778=""),"",H778*I778)</f>
        <v/>
      </c>
      <c r="K778" s="30" t="n">
        <v>60</v>
      </c>
      <c r="L778" s="21" t="str">
        <f aca="false">IF(B778="","",B778+K778)</f>
        <v/>
      </c>
      <c r="M778" s="22" t="str">
        <f aca="true">IF(L778="","",L778-TODAY())</f>
        <v/>
      </c>
      <c r="N778" s="27"/>
      <c r="O778" s="24"/>
      <c r="P778" s="27"/>
      <c r="Q778" s="23"/>
      <c r="R778" s="24"/>
      <c r="S778" s="20" t="str">
        <f aca="false">IF(OR(J778="",Q778=""),"",Q778-J778)</f>
        <v/>
      </c>
      <c r="T778" s="31"/>
      <c r="U778" s="32" t="str">
        <f aca="false">IF(B778="","","Yes")</f>
        <v/>
      </c>
    </row>
    <row r="779" customFormat="false" ht="25.5" hidden="false" customHeight="true" outlineLevel="0" collapsed="false">
      <c r="A779" s="15" t="str">
        <f aca="false">IF(B779="","","TP-"&amp;TEXT(ROW()-5,"0000"))</f>
        <v/>
      </c>
      <c r="B779" s="28"/>
      <c r="C779" s="29"/>
      <c r="D779" s="29"/>
      <c r="E779" s="27"/>
      <c r="F779" s="27"/>
      <c r="G779" s="27"/>
      <c r="H779" s="30"/>
      <c r="I779" s="23"/>
      <c r="J779" s="20" t="str">
        <f aca="false">IF(OR(B779="",H779="",I779=""),"",H779*I779)</f>
        <v/>
      </c>
      <c r="K779" s="30" t="n">
        <v>60</v>
      </c>
      <c r="L779" s="21" t="str">
        <f aca="false">IF(B779="","",B779+K779)</f>
        <v/>
      </c>
      <c r="M779" s="22" t="str">
        <f aca="true">IF(L779="","",L779-TODAY())</f>
        <v/>
      </c>
      <c r="N779" s="27"/>
      <c r="O779" s="24"/>
      <c r="P779" s="27"/>
      <c r="Q779" s="23"/>
      <c r="R779" s="24"/>
      <c r="S779" s="20" t="str">
        <f aca="false">IF(OR(J779="",Q779=""),"",Q779-J779)</f>
        <v/>
      </c>
      <c r="T779" s="31"/>
      <c r="U779" s="32" t="str">
        <f aca="false">IF(B779="","","Yes")</f>
        <v/>
      </c>
    </row>
    <row r="780" customFormat="false" ht="25.5" hidden="false" customHeight="true" outlineLevel="0" collapsed="false">
      <c r="A780" s="15" t="str">
        <f aca="false">IF(B780="","","TP-"&amp;TEXT(ROW()-5,"0000"))</f>
        <v/>
      </c>
      <c r="B780" s="28"/>
      <c r="C780" s="29"/>
      <c r="D780" s="29"/>
      <c r="E780" s="27"/>
      <c r="F780" s="27"/>
      <c r="G780" s="27"/>
      <c r="H780" s="30"/>
      <c r="I780" s="23"/>
      <c r="J780" s="20" t="str">
        <f aca="false">IF(OR(B780="",H780="",I780=""),"",H780*I780)</f>
        <v/>
      </c>
      <c r="K780" s="30" t="n">
        <v>60</v>
      </c>
      <c r="L780" s="21" t="str">
        <f aca="false">IF(B780="","",B780+K780)</f>
        <v/>
      </c>
      <c r="M780" s="22" t="str">
        <f aca="true">IF(L780="","",L780-TODAY())</f>
        <v/>
      </c>
      <c r="N780" s="27"/>
      <c r="O780" s="24"/>
      <c r="P780" s="27"/>
      <c r="Q780" s="23"/>
      <c r="R780" s="24"/>
      <c r="S780" s="20" t="str">
        <f aca="false">IF(OR(J780="",Q780=""),"",Q780-J780)</f>
        <v/>
      </c>
      <c r="T780" s="31"/>
      <c r="U780" s="32" t="str">
        <f aca="false">IF(B780="","","Yes")</f>
        <v/>
      </c>
    </row>
    <row r="781" customFormat="false" ht="25.5" hidden="false" customHeight="true" outlineLevel="0" collapsed="false">
      <c r="A781" s="15" t="str">
        <f aca="false">IF(B781="","","TP-"&amp;TEXT(ROW()-5,"0000"))</f>
        <v/>
      </c>
      <c r="B781" s="28"/>
      <c r="C781" s="29"/>
      <c r="D781" s="29"/>
      <c r="E781" s="27"/>
      <c r="F781" s="27"/>
      <c r="G781" s="27"/>
      <c r="H781" s="30"/>
      <c r="I781" s="23"/>
      <c r="J781" s="20" t="str">
        <f aca="false">IF(OR(B781="",H781="",I781=""),"",H781*I781)</f>
        <v/>
      </c>
      <c r="K781" s="30" t="n">
        <v>60</v>
      </c>
      <c r="L781" s="21" t="str">
        <f aca="false">IF(B781="","",B781+K781)</f>
        <v/>
      </c>
      <c r="M781" s="22" t="str">
        <f aca="true">IF(L781="","",L781-TODAY())</f>
        <v/>
      </c>
      <c r="N781" s="27"/>
      <c r="O781" s="24"/>
      <c r="P781" s="27"/>
      <c r="Q781" s="23"/>
      <c r="R781" s="24"/>
      <c r="S781" s="20" t="str">
        <f aca="false">IF(OR(J781="",Q781=""),"",Q781-J781)</f>
        <v/>
      </c>
      <c r="T781" s="31"/>
      <c r="U781" s="32" t="str">
        <f aca="false">IF(B781="","","Yes")</f>
        <v/>
      </c>
    </row>
    <row r="782" customFormat="false" ht="25.5" hidden="false" customHeight="true" outlineLevel="0" collapsed="false">
      <c r="A782" s="15" t="str">
        <f aca="false">IF(B782="","","TP-"&amp;TEXT(ROW()-5,"0000"))</f>
        <v/>
      </c>
      <c r="B782" s="28"/>
      <c r="C782" s="29"/>
      <c r="D782" s="29"/>
      <c r="E782" s="27"/>
      <c r="F782" s="27"/>
      <c r="G782" s="27"/>
      <c r="H782" s="30"/>
      <c r="I782" s="23"/>
      <c r="J782" s="20" t="str">
        <f aca="false">IF(OR(B782="",H782="",I782=""),"",H782*I782)</f>
        <v/>
      </c>
      <c r="K782" s="30" t="n">
        <v>60</v>
      </c>
      <c r="L782" s="21" t="str">
        <f aca="false">IF(B782="","",B782+K782)</f>
        <v/>
      </c>
      <c r="M782" s="22" t="str">
        <f aca="true">IF(L782="","",L782-TODAY())</f>
        <v/>
      </c>
      <c r="N782" s="27"/>
      <c r="O782" s="24"/>
      <c r="P782" s="27"/>
      <c r="Q782" s="23"/>
      <c r="R782" s="24"/>
      <c r="S782" s="20" t="str">
        <f aca="false">IF(OR(J782="",Q782=""),"",Q782-J782)</f>
        <v/>
      </c>
      <c r="T782" s="31"/>
      <c r="U782" s="32" t="str">
        <f aca="false">IF(B782="","","Yes")</f>
        <v/>
      </c>
    </row>
    <row r="783" customFormat="false" ht="25.5" hidden="false" customHeight="true" outlineLevel="0" collapsed="false">
      <c r="A783" s="15" t="str">
        <f aca="false">IF(B783="","","TP-"&amp;TEXT(ROW()-5,"0000"))</f>
        <v/>
      </c>
      <c r="B783" s="28"/>
      <c r="C783" s="29"/>
      <c r="D783" s="29"/>
      <c r="E783" s="27"/>
      <c r="F783" s="27"/>
      <c r="G783" s="27"/>
      <c r="H783" s="30"/>
      <c r="I783" s="23"/>
      <c r="J783" s="20" t="str">
        <f aca="false">IF(OR(B783="",H783="",I783=""),"",H783*I783)</f>
        <v/>
      </c>
      <c r="K783" s="30" t="n">
        <v>60</v>
      </c>
      <c r="L783" s="21" t="str">
        <f aca="false">IF(B783="","",B783+K783)</f>
        <v/>
      </c>
      <c r="M783" s="22" t="str">
        <f aca="true">IF(L783="","",L783-TODAY())</f>
        <v/>
      </c>
      <c r="N783" s="27"/>
      <c r="O783" s="24"/>
      <c r="P783" s="27"/>
      <c r="Q783" s="23"/>
      <c r="R783" s="24"/>
      <c r="S783" s="20" t="str">
        <f aca="false">IF(OR(J783="",Q783=""),"",Q783-J783)</f>
        <v/>
      </c>
      <c r="T783" s="31"/>
      <c r="U783" s="32" t="str">
        <f aca="false">IF(B783="","","Yes")</f>
        <v/>
      </c>
    </row>
    <row r="784" customFormat="false" ht="25.5" hidden="false" customHeight="true" outlineLevel="0" collapsed="false">
      <c r="A784" s="15" t="str">
        <f aca="false">IF(B784="","","TP-"&amp;TEXT(ROW()-5,"0000"))</f>
        <v/>
      </c>
      <c r="B784" s="28"/>
      <c r="C784" s="29"/>
      <c r="D784" s="29"/>
      <c r="E784" s="27"/>
      <c r="F784" s="27"/>
      <c r="G784" s="27"/>
      <c r="H784" s="30"/>
      <c r="I784" s="23"/>
      <c r="J784" s="20" t="str">
        <f aca="false">IF(OR(B784="",H784="",I784=""),"",H784*I784)</f>
        <v/>
      </c>
      <c r="K784" s="30" t="n">
        <v>60</v>
      </c>
      <c r="L784" s="21" t="str">
        <f aca="false">IF(B784="","",B784+K784)</f>
        <v/>
      </c>
      <c r="M784" s="22" t="str">
        <f aca="true">IF(L784="","",L784-TODAY())</f>
        <v/>
      </c>
      <c r="N784" s="27"/>
      <c r="O784" s="24"/>
      <c r="P784" s="27"/>
      <c r="Q784" s="23"/>
      <c r="R784" s="24"/>
      <c r="S784" s="20" t="str">
        <f aca="false">IF(OR(J784="",Q784=""),"",Q784-J784)</f>
        <v/>
      </c>
      <c r="T784" s="31"/>
      <c r="U784" s="32" t="str">
        <f aca="false">IF(B784="","","Yes")</f>
        <v/>
      </c>
    </row>
    <row r="785" customFormat="false" ht="25.5" hidden="false" customHeight="true" outlineLevel="0" collapsed="false">
      <c r="A785" s="15" t="str">
        <f aca="false">IF(B785="","","TP-"&amp;TEXT(ROW()-5,"0000"))</f>
        <v/>
      </c>
      <c r="B785" s="28"/>
      <c r="C785" s="29"/>
      <c r="D785" s="29"/>
      <c r="E785" s="27"/>
      <c r="F785" s="27"/>
      <c r="G785" s="27"/>
      <c r="H785" s="30"/>
      <c r="I785" s="23"/>
      <c r="J785" s="20" t="str">
        <f aca="false">IF(OR(B785="",H785="",I785=""),"",H785*I785)</f>
        <v/>
      </c>
      <c r="K785" s="30" t="n">
        <v>60</v>
      </c>
      <c r="L785" s="21" t="str">
        <f aca="false">IF(B785="","",B785+K785)</f>
        <v/>
      </c>
      <c r="M785" s="22" t="str">
        <f aca="true">IF(L785="","",L785-TODAY())</f>
        <v/>
      </c>
      <c r="N785" s="27"/>
      <c r="O785" s="24"/>
      <c r="P785" s="27"/>
      <c r="Q785" s="23"/>
      <c r="R785" s="24"/>
      <c r="S785" s="20" t="str">
        <f aca="false">IF(OR(J785="",Q785=""),"",Q785-J785)</f>
        <v/>
      </c>
      <c r="T785" s="31"/>
      <c r="U785" s="32" t="str">
        <f aca="false">IF(B785="","","Yes")</f>
        <v/>
      </c>
    </row>
    <row r="786" customFormat="false" ht="25.5" hidden="false" customHeight="true" outlineLevel="0" collapsed="false">
      <c r="A786" s="15" t="str">
        <f aca="false">IF(B786="","","TP-"&amp;TEXT(ROW()-5,"0000"))</f>
        <v/>
      </c>
      <c r="B786" s="28"/>
      <c r="C786" s="29"/>
      <c r="D786" s="29"/>
      <c r="E786" s="27"/>
      <c r="F786" s="27"/>
      <c r="G786" s="27"/>
      <c r="H786" s="30"/>
      <c r="I786" s="23"/>
      <c r="J786" s="20" t="str">
        <f aca="false">IF(OR(B786="",H786="",I786=""),"",H786*I786)</f>
        <v/>
      </c>
      <c r="K786" s="30" t="n">
        <v>60</v>
      </c>
      <c r="L786" s="21" t="str">
        <f aca="false">IF(B786="","",B786+K786)</f>
        <v/>
      </c>
      <c r="M786" s="22" t="str">
        <f aca="true">IF(L786="","",L786-TODAY())</f>
        <v/>
      </c>
      <c r="N786" s="27"/>
      <c r="O786" s="24"/>
      <c r="P786" s="27"/>
      <c r="Q786" s="23"/>
      <c r="R786" s="24"/>
      <c r="S786" s="20" t="str">
        <f aca="false">IF(OR(J786="",Q786=""),"",Q786-J786)</f>
        <v/>
      </c>
      <c r="T786" s="31"/>
      <c r="U786" s="32" t="str">
        <f aca="false">IF(B786="","","Yes")</f>
        <v/>
      </c>
    </row>
    <row r="787" customFormat="false" ht="25.5" hidden="false" customHeight="true" outlineLevel="0" collapsed="false">
      <c r="A787" s="15" t="str">
        <f aca="false">IF(B787="","","TP-"&amp;TEXT(ROW()-5,"0000"))</f>
        <v/>
      </c>
      <c r="B787" s="28"/>
      <c r="C787" s="29"/>
      <c r="D787" s="29"/>
      <c r="E787" s="27"/>
      <c r="F787" s="27"/>
      <c r="G787" s="27"/>
      <c r="H787" s="30"/>
      <c r="I787" s="23"/>
      <c r="J787" s="20" t="str">
        <f aca="false">IF(OR(B787="",H787="",I787=""),"",H787*I787)</f>
        <v/>
      </c>
      <c r="K787" s="30" t="n">
        <v>60</v>
      </c>
      <c r="L787" s="21" t="str">
        <f aca="false">IF(B787="","",B787+K787)</f>
        <v/>
      </c>
      <c r="M787" s="22" t="str">
        <f aca="true">IF(L787="","",L787-TODAY())</f>
        <v/>
      </c>
      <c r="N787" s="27"/>
      <c r="O787" s="24"/>
      <c r="P787" s="27"/>
      <c r="Q787" s="23"/>
      <c r="R787" s="24"/>
      <c r="S787" s="20" t="str">
        <f aca="false">IF(OR(J787="",Q787=""),"",Q787-J787)</f>
        <v/>
      </c>
      <c r="T787" s="31"/>
      <c r="U787" s="32" t="str">
        <f aca="false">IF(B787="","","Yes")</f>
        <v/>
      </c>
    </row>
    <row r="788" customFormat="false" ht="25.5" hidden="false" customHeight="true" outlineLevel="0" collapsed="false">
      <c r="A788" s="15" t="str">
        <f aca="false">IF(B788="","","TP-"&amp;TEXT(ROW()-5,"0000"))</f>
        <v/>
      </c>
      <c r="B788" s="28"/>
      <c r="C788" s="29"/>
      <c r="D788" s="29"/>
      <c r="E788" s="27"/>
      <c r="F788" s="27"/>
      <c r="G788" s="27"/>
      <c r="H788" s="30"/>
      <c r="I788" s="23"/>
      <c r="J788" s="20" t="str">
        <f aca="false">IF(OR(B788="",H788="",I788=""),"",H788*I788)</f>
        <v/>
      </c>
      <c r="K788" s="30" t="n">
        <v>60</v>
      </c>
      <c r="L788" s="21" t="str">
        <f aca="false">IF(B788="","",B788+K788)</f>
        <v/>
      </c>
      <c r="M788" s="22" t="str">
        <f aca="true">IF(L788="","",L788-TODAY())</f>
        <v/>
      </c>
      <c r="N788" s="27"/>
      <c r="O788" s="24"/>
      <c r="P788" s="27"/>
      <c r="Q788" s="23"/>
      <c r="R788" s="24"/>
      <c r="S788" s="20" t="str">
        <f aca="false">IF(OR(J788="",Q788=""),"",Q788-J788)</f>
        <v/>
      </c>
      <c r="T788" s="31"/>
      <c r="U788" s="32" t="str">
        <f aca="false">IF(B788="","","Yes")</f>
        <v/>
      </c>
    </row>
    <row r="789" customFormat="false" ht="25.5" hidden="false" customHeight="true" outlineLevel="0" collapsed="false">
      <c r="A789" s="15" t="str">
        <f aca="false">IF(B789="","","TP-"&amp;TEXT(ROW()-5,"0000"))</f>
        <v/>
      </c>
      <c r="B789" s="28"/>
      <c r="C789" s="29"/>
      <c r="D789" s="29"/>
      <c r="E789" s="27"/>
      <c r="F789" s="27"/>
      <c r="G789" s="27"/>
      <c r="H789" s="30"/>
      <c r="I789" s="23"/>
      <c r="J789" s="20" t="str">
        <f aca="false">IF(OR(B789="",H789="",I789=""),"",H789*I789)</f>
        <v/>
      </c>
      <c r="K789" s="30" t="n">
        <v>60</v>
      </c>
      <c r="L789" s="21" t="str">
        <f aca="false">IF(B789="","",B789+K789)</f>
        <v/>
      </c>
      <c r="M789" s="22" t="str">
        <f aca="true">IF(L789="","",L789-TODAY())</f>
        <v/>
      </c>
      <c r="N789" s="27"/>
      <c r="O789" s="24"/>
      <c r="P789" s="27"/>
      <c r="Q789" s="23"/>
      <c r="R789" s="24"/>
      <c r="S789" s="20" t="str">
        <f aca="false">IF(OR(J789="",Q789=""),"",Q789-J789)</f>
        <v/>
      </c>
      <c r="T789" s="31"/>
      <c r="U789" s="32" t="str">
        <f aca="false">IF(B789="","","Yes")</f>
        <v/>
      </c>
    </row>
    <row r="790" customFormat="false" ht="25.5" hidden="false" customHeight="true" outlineLevel="0" collapsed="false">
      <c r="A790" s="15" t="str">
        <f aca="false">IF(B790="","","TP-"&amp;TEXT(ROW()-5,"0000"))</f>
        <v/>
      </c>
      <c r="B790" s="28"/>
      <c r="C790" s="29"/>
      <c r="D790" s="29"/>
      <c r="E790" s="27"/>
      <c r="F790" s="27"/>
      <c r="G790" s="27"/>
      <c r="H790" s="30"/>
      <c r="I790" s="23"/>
      <c r="J790" s="20" t="str">
        <f aca="false">IF(OR(B790="",H790="",I790=""),"",H790*I790)</f>
        <v/>
      </c>
      <c r="K790" s="30" t="n">
        <v>60</v>
      </c>
      <c r="L790" s="21" t="str">
        <f aca="false">IF(B790="","",B790+K790)</f>
        <v/>
      </c>
      <c r="M790" s="22" t="str">
        <f aca="true">IF(L790="","",L790-TODAY())</f>
        <v/>
      </c>
      <c r="N790" s="27"/>
      <c r="O790" s="24"/>
      <c r="P790" s="27"/>
      <c r="Q790" s="23"/>
      <c r="R790" s="24"/>
      <c r="S790" s="20" t="str">
        <f aca="false">IF(OR(J790="",Q790=""),"",Q790-J790)</f>
        <v/>
      </c>
      <c r="T790" s="31"/>
      <c r="U790" s="32" t="str">
        <f aca="false">IF(B790="","","Yes")</f>
        <v/>
      </c>
    </row>
    <row r="791" customFormat="false" ht="25.5" hidden="false" customHeight="true" outlineLevel="0" collapsed="false">
      <c r="A791" s="15" t="str">
        <f aca="false">IF(B791="","","TP-"&amp;TEXT(ROW()-5,"0000"))</f>
        <v/>
      </c>
      <c r="B791" s="28"/>
      <c r="C791" s="29"/>
      <c r="D791" s="29"/>
      <c r="E791" s="27"/>
      <c r="F791" s="27"/>
      <c r="G791" s="27"/>
      <c r="H791" s="30"/>
      <c r="I791" s="23"/>
      <c r="J791" s="20" t="str">
        <f aca="false">IF(OR(B791="",H791="",I791=""),"",H791*I791)</f>
        <v/>
      </c>
      <c r="K791" s="30" t="n">
        <v>60</v>
      </c>
      <c r="L791" s="21" t="str">
        <f aca="false">IF(B791="","",B791+K791)</f>
        <v/>
      </c>
      <c r="M791" s="22" t="str">
        <f aca="true">IF(L791="","",L791-TODAY())</f>
        <v/>
      </c>
      <c r="N791" s="27"/>
      <c r="O791" s="24"/>
      <c r="P791" s="27"/>
      <c r="Q791" s="23"/>
      <c r="R791" s="24"/>
      <c r="S791" s="20" t="str">
        <f aca="false">IF(OR(J791="",Q791=""),"",Q791-J791)</f>
        <v/>
      </c>
      <c r="T791" s="31"/>
      <c r="U791" s="32" t="str">
        <f aca="false">IF(B791="","","Yes")</f>
        <v/>
      </c>
    </row>
    <row r="792" customFormat="false" ht="25.5" hidden="false" customHeight="true" outlineLevel="0" collapsed="false">
      <c r="A792" s="15" t="str">
        <f aca="false">IF(B792="","","TP-"&amp;TEXT(ROW()-5,"0000"))</f>
        <v/>
      </c>
      <c r="B792" s="28"/>
      <c r="C792" s="29"/>
      <c r="D792" s="29"/>
      <c r="E792" s="27"/>
      <c r="F792" s="27"/>
      <c r="G792" s="27"/>
      <c r="H792" s="30"/>
      <c r="I792" s="23"/>
      <c r="J792" s="20" t="str">
        <f aca="false">IF(OR(B792="",H792="",I792=""),"",H792*I792)</f>
        <v/>
      </c>
      <c r="K792" s="30" t="n">
        <v>60</v>
      </c>
      <c r="L792" s="21" t="str">
        <f aca="false">IF(B792="","",B792+K792)</f>
        <v/>
      </c>
      <c r="M792" s="22" t="str">
        <f aca="true">IF(L792="","",L792-TODAY())</f>
        <v/>
      </c>
      <c r="N792" s="27"/>
      <c r="O792" s="24"/>
      <c r="P792" s="27"/>
      <c r="Q792" s="23"/>
      <c r="R792" s="24"/>
      <c r="S792" s="20" t="str">
        <f aca="false">IF(OR(J792="",Q792=""),"",Q792-J792)</f>
        <v/>
      </c>
      <c r="T792" s="31"/>
      <c r="U792" s="32" t="str">
        <f aca="false">IF(B792="","","Yes")</f>
        <v/>
      </c>
    </row>
    <row r="793" customFormat="false" ht="25.5" hidden="false" customHeight="true" outlineLevel="0" collapsed="false">
      <c r="A793" s="15" t="str">
        <f aca="false">IF(B793="","","TP-"&amp;TEXT(ROW()-5,"0000"))</f>
        <v/>
      </c>
      <c r="B793" s="28"/>
      <c r="C793" s="29"/>
      <c r="D793" s="29"/>
      <c r="E793" s="27"/>
      <c r="F793" s="27"/>
      <c r="G793" s="27"/>
      <c r="H793" s="30"/>
      <c r="I793" s="23"/>
      <c r="J793" s="20" t="str">
        <f aca="false">IF(OR(B793="",H793="",I793=""),"",H793*I793)</f>
        <v/>
      </c>
      <c r="K793" s="30" t="n">
        <v>60</v>
      </c>
      <c r="L793" s="21" t="str">
        <f aca="false">IF(B793="","",B793+K793)</f>
        <v/>
      </c>
      <c r="M793" s="22" t="str">
        <f aca="true">IF(L793="","",L793-TODAY())</f>
        <v/>
      </c>
      <c r="N793" s="27"/>
      <c r="O793" s="24"/>
      <c r="P793" s="27"/>
      <c r="Q793" s="23"/>
      <c r="R793" s="24"/>
      <c r="S793" s="20" t="str">
        <f aca="false">IF(OR(J793="",Q793=""),"",Q793-J793)</f>
        <v/>
      </c>
      <c r="T793" s="31"/>
      <c r="U793" s="32" t="str">
        <f aca="false">IF(B793="","","Yes")</f>
        <v/>
      </c>
    </row>
    <row r="794" customFormat="false" ht="25.5" hidden="false" customHeight="true" outlineLevel="0" collapsed="false">
      <c r="A794" s="15" t="str">
        <f aca="false">IF(B794="","","TP-"&amp;TEXT(ROW()-5,"0000"))</f>
        <v/>
      </c>
      <c r="B794" s="28"/>
      <c r="C794" s="29"/>
      <c r="D794" s="29"/>
      <c r="E794" s="27"/>
      <c r="F794" s="27"/>
      <c r="G794" s="27"/>
      <c r="H794" s="30"/>
      <c r="I794" s="23"/>
      <c r="J794" s="20" t="str">
        <f aca="false">IF(OR(B794="",H794="",I794=""),"",H794*I794)</f>
        <v/>
      </c>
      <c r="K794" s="30" t="n">
        <v>60</v>
      </c>
      <c r="L794" s="21" t="str">
        <f aca="false">IF(B794="","",B794+K794)</f>
        <v/>
      </c>
      <c r="M794" s="22" t="str">
        <f aca="true">IF(L794="","",L794-TODAY())</f>
        <v/>
      </c>
      <c r="N794" s="27"/>
      <c r="O794" s="24"/>
      <c r="P794" s="27"/>
      <c r="Q794" s="23"/>
      <c r="R794" s="24"/>
      <c r="S794" s="20" t="str">
        <f aca="false">IF(OR(J794="",Q794=""),"",Q794-J794)</f>
        <v/>
      </c>
      <c r="T794" s="31"/>
      <c r="U794" s="32" t="str">
        <f aca="false">IF(B794="","","Yes")</f>
        <v/>
      </c>
    </row>
    <row r="795" customFormat="false" ht="25.5" hidden="false" customHeight="true" outlineLevel="0" collapsed="false">
      <c r="A795" s="15" t="str">
        <f aca="false">IF(B795="","","TP-"&amp;TEXT(ROW()-5,"0000"))</f>
        <v/>
      </c>
      <c r="B795" s="28"/>
      <c r="C795" s="29"/>
      <c r="D795" s="29"/>
      <c r="E795" s="27"/>
      <c r="F795" s="27"/>
      <c r="G795" s="27"/>
      <c r="H795" s="30"/>
      <c r="I795" s="23"/>
      <c r="J795" s="20" t="str">
        <f aca="false">IF(OR(B795="",H795="",I795=""),"",H795*I795)</f>
        <v/>
      </c>
      <c r="K795" s="30" t="n">
        <v>60</v>
      </c>
      <c r="L795" s="21" t="str">
        <f aca="false">IF(B795="","",B795+K795)</f>
        <v/>
      </c>
      <c r="M795" s="22" t="str">
        <f aca="true">IF(L795="","",L795-TODAY())</f>
        <v/>
      </c>
      <c r="N795" s="27"/>
      <c r="O795" s="24"/>
      <c r="P795" s="27"/>
      <c r="Q795" s="23"/>
      <c r="R795" s="24"/>
      <c r="S795" s="20" t="str">
        <f aca="false">IF(OR(J795="",Q795=""),"",Q795-J795)</f>
        <v/>
      </c>
      <c r="T795" s="31"/>
      <c r="U795" s="32" t="str">
        <f aca="false">IF(B795="","","Yes")</f>
        <v/>
      </c>
    </row>
    <row r="796" customFormat="false" ht="25.5" hidden="false" customHeight="true" outlineLevel="0" collapsed="false">
      <c r="A796" s="15" t="str">
        <f aca="false">IF(B796="","","TP-"&amp;TEXT(ROW()-5,"0000"))</f>
        <v/>
      </c>
      <c r="B796" s="28"/>
      <c r="C796" s="29"/>
      <c r="D796" s="29"/>
      <c r="E796" s="27"/>
      <c r="F796" s="27"/>
      <c r="G796" s="27"/>
      <c r="H796" s="30"/>
      <c r="I796" s="23"/>
      <c r="J796" s="20" t="str">
        <f aca="false">IF(OR(B796="",H796="",I796=""),"",H796*I796)</f>
        <v/>
      </c>
      <c r="K796" s="30" t="n">
        <v>60</v>
      </c>
      <c r="L796" s="21" t="str">
        <f aca="false">IF(B796="","",B796+K796)</f>
        <v/>
      </c>
      <c r="M796" s="22" t="str">
        <f aca="true">IF(L796="","",L796-TODAY())</f>
        <v/>
      </c>
      <c r="N796" s="27"/>
      <c r="O796" s="24"/>
      <c r="P796" s="27"/>
      <c r="Q796" s="23"/>
      <c r="R796" s="24"/>
      <c r="S796" s="20" t="str">
        <f aca="false">IF(OR(J796="",Q796=""),"",Q796-J796)</f>
        <v/>
      </c>
      <c r="T796" s="31"/>
      <c r="U796" s="32" t="str">
        <f aca="false">IF(B796="","","Yes")</f>
        <v/>
      </c>
    </row>
    <row r="797" customFormat="false" ht="25.5" hidden="false" customHeight="true" outlineLevel="0" collapsed="false">
      <c r="A797" s="15" t="str">
        <f aca="false">IF(B797="","","TP-"&amp;TEXT(ROW()-5,"0000"))</f>
        <v/>
      </c>
      <c r="B797" s="28"/>
      <c r="C797" s="29"/>
      <c r="D797" s="29"/>
      <c r="E797" s="27"/>
      <c r="F797" s="27"/>
      <c r="G797" s="27"/>
      <c r="H797" s="30"/>
      <c r="I797" s="23"/>
      <c r="J797" s="20" t="str">
        <f aca="false">IF(OR(B797="",H797="",I797=""),"",H797*I797)</f>
        <v/>
      </c>
      <c r="K797" s="30" t="n">
        <v>60</v>
      </c>
      <c r="L797" s="21" t="str">
        <f aca="false">IF(B797="","",B797+K797)</f>
        <v/>
      </c>
      <c r="M797" s="22" t="str">
        <f aca="true">IF(L797="","",L797-TODAY())</f>
        <v/>
      </c>
      <c r="N797" s="27"/>
      <c r="O797" s="24"/>
      <c r="P797" s="27"/>
      <c r="Q797" s="23"/>
      <c r="R797" s="24"/>
      <c r="S797" s="20" t="str">
        <f aca="false">IF(OR(J797="",Q797=""),"",Q797-J797)</f>
        <v/>
      </c>
      <c r="T797" s="31"/>
      <c r="U797" s="32" t="str">
        <f aca="false">IF(B797="","","Yes")</f>
        <v/>
      </c>
    </row>
    <row r="798" customFormat="false" ht="25.5" hidden="false" customHeight="true" outlineLevel="0" collapsed="false">
      <c r="A798" s="15" t="str">
        <f aca="false">IF(B798="","","TP-"&amp;TEXT(ROW()-5,"0000"))</f>
        <v/>
      </c>
      <c r="B798" s="28"/>
      <c r="C798" s="29"/>
      <c r="D798" s="29"/>
      <c r="E798" s="27"/>
      <c r="F798" s="27"/>
      <c r="G798" s="27"/>
      <c r="H798" s="30"/>
      <c r="I798" s="23"/>
      <c r="J798" s="20" t="str">
        <f aca="false">IF(OR(B798="",H798="",I798=""),"",H798*I798)</f>
        <v/>
      </c>
      <c r="K798" s="30" t="n">
        <v>60</v>
      </c>
      <c r="L798" s="21" t="str">
        <f aca="false">IF(B798="","",B798+K798)</f>
        <v/>
      </c>
      <c r="M798" s="22" t="str">
        <f aca="true">IF(L798="","",L798-TODAY())</f>
        <v/>
      </c>
      <c r="N798" s="27"/>
      <c r="O798" s="24"/>
      <c r="P798" s="27"/>
      <c r="Q798" s="23"/>
      <c r="R798" s="24"/>
      <c r="S798" s="20" t="str">
        <f aca="false">IF(OR(J798="",Q798=""),"",Q798-J798)</f>
        <v/>
      </c>
      <c r="T798" s="31"/>
      <c r="U798" s="32" t="str">
        <f aca="false">IF(B798="","","Yes")</f>
        <v/>
      </c>
    </row>
    <row r="799" customFormat="false" ht="25.5" hidden="false" customHeight="true" outlineLevel="0" collapsed="false">
      <c r="A799" s="15" t="str">
        <f aca="false">IF(B799="","","TP-"&amp;TEXT(ROW()-5,"0000"))</f>
        <v/>
      </c>
      <c r="B799" s="28"/>
      <c r="C799" s="29"/>
      <c r="D799" s="29"/>
      <c r="E799" s="27"/>
      <c r="F799" s="27"/>
      <c r="G799" s="27"/>
      <c r="H799" s="30"/>
      <c r="I799" s="23"/>
      <c r="J799" s="20" t="str">
        <f aca="false">IF(OR(B799="",H799="",I799=""),"",H799*I799)</f>
        <v/>
      </c>
      <c r="K799" s="30" t="n">
        <v>60</v>
      </c>
      <c r="L799" s="21" t="str">
        <f aca="false">IF(B799="","",B799+K799)</f>
        <v/>
      </c>
      <c r="M799" s="22" t="str">
        <f aca="true">IF(L799="","",L799-TODAY())</f>
        <v/>
      </c>
      <c r="N799" s="27"/>
      <c r="O799" s="24"/>
      <c r="P799" s="27"/>
      <c r="Q799" s="23"/>
      <c r="R799" s="24"/>
      <c r="S799" s="20" t="str">
        <f aca="false">IF(OR(J799="",Q799=""),"",Q799-J799)</f>
        <v/>
      </c>
      <c r="T799" s="31"/>
      <c r="U799" s="32" t="str">
        <f aca="false">IF(B799="","","Yes")</f>
        <v/>
      </c>
    </row>
    <row r="800" customFormat="false" ht="25.5" hidden="false" customHeight="true" outlineLevel="0" collapsed="false">
      <c r="A800" s="15" t="str">
        <f aca="false">IF(B800="","","TP-"&amp;TEXT(ROW()-5,"0000"))</f>
        <v/>
      </c>
      <c r="B800" s="28"/>
      <c r="C800" s="29"/>
      <c r="D800" s="29"/>
      <c r="E800" s="27"/>
      <c r="F800" s="27"/>
      <c r="G800" s="27"/>
      <c r="H800" s="30"/>
      <c r="I800" s="23"/>
      <c r="J800" s="20" t="str">
        <f aca="false">IF(OR(B800="",H800="",I800=""),"",H800*I800)</f>
        <v/>
      </c>
      <c r="K800" s="30" t="n">
        <v>60</v>
      </c>
      <c r="L800" s="21" t="str">
        <f aca="false">IF(B800="","",B800+K800)</f>
        <v/>
      </c>
      <c r="M800" s="22" t="str">
        <f aca="true">IF(L800="","",L800-TODAY())</f>
        <v/>
      </c>
      <c r="N800" s="27"/>
      <c r="O800" s="24"/>
      <c r="P800" s="27"/>
      <c r="Q800" s="23"/>
      <c r="R800" s="24"/>
      <c r="S800" s="20" t="str">
        <f aca="false">IF(OR(J800="",Q800=""),"",Q800-J800)</f>
        <v/>
      </c>
      <c r="T800" s="31"/>
      <c r="U800" s="32" t="str">
        <f aca="false">IF(B800="","","Yes")</f>
        <v/>
      </c>
    </row>
    <row r="801" customFormat="false" ht="25.5" hidden="false" customHeight="true" outlineLevel="0" collapsed="false">
      <c r="A801" s="15" t="str">
        <f aca="false">IF(B801="","","TP-"&amp;TEXT(ROW()-5,"0000"))</f>
        <v/>
      </c>
      <c r="B801" s="28"/>
      <c r="C801" s="29"/>
      <c r="D801" s="29"/>
      <c r="E801" s="27"/>
      <c r="F801" s="27"/>
      <c r="G801" s="27"/>
      <c r="H801" s="30"/>
      <c r="I801" s="23"/>
      <c r="J801" s="20" t="str">
        <f aca="false">IF(OR(B801="",H801="",I801=""),"",H801*I801)</f>
        <v/>
      </c>
      <c r="K801" s="30" t="n">
        <v>60</v>
      </c>
      <c r="L801" s="21" t="str">
        <f aca="false">IF(B801="","",B801+K801)</f>
        <v/>
      </c>
      <c r="M801" s="22" t="str">
        <f aca="true">IF(L801="","",L801-TODAY())</f>
        <v/>
      </c>
      <c r="N801" s="27"/>
      <c r="O801" s="24"/>
      <c r="P801" s="27"/>
      <c r="Q801" s="23"/>
      <c r="R801" s="24"/>
      <c r="S801" s="20" t="str">
        <f aca="false">IF(OR(J801="",Q801=""),"",Q801-J801)</f>
        <v/>
      </c>
      <c r="T801" s="31"/>
      <c r="U801" s="32" t="str">
        <f aca="false">IF(B801="","","Yes")</f>
        <v/>
      </c>
    </row>
    <row r="802" customFormat="false" ht="25.5" hidden="false" customHeight="true" outlineLevel="0" collapsed="false">
      <c r="A802" s="15" t="str">
        <f aca="false">IF(B802="","","TP-"&amp;TEXT(ROW()-5,"0000"))</f>
        <v/>
      </c>
      <c r="B802" s="28"/>
      <c r="C802" s="29"/>
      <c r="D802" s="29"/>
      <c r="E802" s="27"/>
      <c r="F802" s="27"/>
      <c r="G802" s="27"/>
      <c r="H802" s="30"/>
      <c r="I802" s="23"/>
      <c r="J802" s="20" t="str">
        <f aca="false">IF(OR(B802="",H802="",I802=""),"",H802*I802)</f>
        <v/>
      </c>
      <c r="K802" s="30" t="n">
        <v>60</v>
      </c>
      <c r="L802" s="21" t="str">
        <f aca="false">IF(B802="","",B802+K802)</f>
        <v/>
      </c>
      <c r="M802" s="22" t="str">
        <f aca="true">IF(L802="","",L802-TODAY())</f>
        <v/>
      </c>
      <c r="N802" s="27"/>
      <c r="O802" s="24"/>
      <c r="P802" s="27"/>
      <c r="Q802" s="23"/>
      <c r="R802" s="24"/>
      <c r="S802" s="20" t="str">
        <f aca="false">IF(OR(J802="",Q802=""),"",Q802-J802)</f>
        <v/>
      </c>
      <c r="T802" s="31"/>
      <c r="U802" s="32" t="str">
        <f aca="false">IF(B802="","","Yes")</f>
        <v/>
      </c>
    </row>
    <row r="803" customFormat="false" ht="25.5" hidden="false" customHeight="true" outlineLevel="0" collapsed="false">
      <c r="A803" s="15" t="str">
        <f aca="false">IF(B803="","","TP-"&amp;TEXT(ROW()-5,"0000"))</f>
        <v/>
      </c>
      <c r="B803" s="28"/>
      <c r="C803" s="29"/>
      <c r="D803" s="29"/>
      <c r="E803" s="27"/>
      <c r="F803" s="27"/>
      <c r="G803" s="27"/>
      <c r="H803" s="30"/>
      <c r="I803" s="23"/>
      <c r="J803" s="20" t="str">
        <f aca="false">IF(OR(B803="",H803="",I803=""),"",H803*I803)</f>
        <v/>
      </c>
      <c r="K803" s="30" t="n">
        <v>60</v>
      </c>
      <c r="L803" s="21" t="str">
        <f aca="false">IF(B803="","",B803+K803)</f>
        <v/>
      </c>
      <c r="M803" s="22" t="str">
        <f aca="true">IF(L803="","",L803-TODAY())</f>
        <v/>
      </c>
      <c r="N803" s="27"/>
      <c r="O803" s="24"/>
      <c r="P803" s="27"/>
      <c r="Q803" s="23"/>
      <c r="R803" s="24"/>
      <c r="S803" s="20" t="str">
        <f aca="false">IF(OR(J803="",Q803=""),"",Q803-J803)</f>
        <v/>
      </c>
      <c r="T803" s="31"/>
      <c r="U803" s="32" t="str">
        <f aca="false">IF(B803="","","Yes")</f>
        <v/>
      </c>
    </row>
    <row r="804" customFormat="false" ht="25.5" hidden="false" customHeight="true" outlineLevel="0" collapsed="false">
      <c r="A804" s="15" t="str">
        <f aca="false">IF(B804="","","TP-"&amp;TEXT(ROW()-5,"0000"))</f>
        <v/>
      </c>
      <c r="B804" s="28"/>
      <c r="C804" s="29"/>
      <c r="D804" s="29"/>
      <c r="E804" s="27"/>
      <c r="F804" s="27"/>
      <c r="G804" s="27"/>
      <c r="H804" s="30"/>
      <c r="I804" s="23"/>
      <c r="J804" s="20" t="str">
        <f aca="false">IF(OR(B804="",H804="",I804=""),"",H804*I804)</f>
        <v/>
      </c>
      <c r="K804" s="30" t="n">
        <v>60</v>
      </c>
      <c r="L804" s="21" t="str">
        <f aca="false">IF(B804="","",B804+K804)</f>
        <v/>
      </c>
      <c r="M804" s="22" t="str">
        <f aca="true">IF(L804="","",L804-TODAY())</f>
        <v/>
      </c>
      <c r="N804" s="27"/>
      <c r="O804" s="24"/>
      <c r="P804" s="27"/>
      <c r="Q804" s="23"/>
      <c r="R804" s="24"/>
      <c r="S804" s="20" t="str">
        <f aca="false">IF(OR(J804="",Q804=""),"",Q804-J804)</f>
        <v/>
      </c>
      <c r="T804" s="31"/>
      <c r="U804" s="32" t="str">
        <f aca="false">IF(B804="","","Yes")</f>
        <v/>
      </c>
    </row>
    <row r="805" customFormat="false" ht="25.5" hidden="false" customHeight="true" outlineLevel="0" collapsed="false">
      <c r="A805" s="15" t="str">
        <f aca="false">IF(B805="","","TP-"&amp;TEXT(ROW()-5,"0000"))</f>
        <v/>
      </c>
      <c r="B805" s="28"/>
      <c r="C805" s="29"/>
      <c r="D805" s="29"/>
      <c r="E805" s="27"/>
      <c r="F805" s="27"/>
      <c r="G805" s="27"/>
      <c r="H805" s="30"/>
      <c r="I805" s="23"/>
      <c r="J805" s="20" t="str">
        <f aca="false">IF(OR(B805="",H805="",I805=""),"",H805*I805)</f>
        <v/>
      </c>
      <c r="K805" s="30" t="n">
        <v>60</v>
      </c>
      <c r="L805" s="21" t="str">
        <f aca="false">IF(B805="","",B805+K805)</f>
        <v/>
      </c>
      <c r="M805" s="22" t="str">
        <f aca="true">IF(L805="","",L805-TODAY())</f>
        <v/>
      </c>
      <c r="N805" s="27"/>
      <c r="O805" s="24"/>
      <c r="P805" s="27"/>
      <c r="Q805" s="23"/>
      <c r="R805" s="24"/>
      <c r="S805" s="20" t="str">
        <f aca="false">IF(OR(J805="",Q805=""),"",Q805-J805)</f>
        <v/>
      </c>
      <c r="T805" s="31"/>
      <c r="U805" s="32" t="str">
        <f aca="false">IF(B805="","","Yes")</f>
        <v/>
      </c>
    </row>
    <row r="806" customFormat="false" ht="25.5" hidden="false" customHeight="true" outlineLevel="0" collapsed="false">
      <c r="A806" s="15" t="str">
        <f aca="false">IF(B806="","","TP-"&amp;TEXT(ROW()-5,"0000"))</f>
        <v/>
      </c>
      <c r="B806" s="28"/>
      <c r="C806" s="29"/>
      <c r="D806" s="29"/>
      <c r="E806" s="27"/>
      <c r="F806" s="27"/>
      <c r="G806" s="27"/>
      <c r="H806" s="30"/>
      <c r="I806" s="23"/>
      <c r="J806" s="20" t="str">
        <f aca="false">IF(OR(B806="",H806="",I806=""),"",H806*I806)</f>
        <v/>
      </c>
      <c r="K806" s="30" t="n">
        <v>60</v>
      </c>
      <c r="L806" s="21" t="str">
        <f aca="false">IF(B806="","",B806+K806)</f>
        <v/>
      </c>
      <c r="M806" s="22" t="str">
        <f aca="true">IF(L806="","",L806-TODAY())</f>
        <v/>
      </c>
      <c r="N806" s="27"/>
      <c r="O806" s="24"/>
      <c r="P806" s="27"/>
      <c r="Q806" s="23"/>
      <c r="R806" s="24"/>
      <c r="S806" s="20" t="str">
        <f aca="false">IF(OR(J806="",Q806=""),"",Q806-J806)</f>
        <v/>
      </c>
      <c r="T806" s="31"/>
      <c r="U806" s="32" t="str">
        <f aca="false">IF(B806="","","Yes")</f>
        <v/>
      </c>
    </row>
    <row r="807" customFormat="false" ht="25.5" hidden="false" customHeight="true" outlineLevel="0" collapsed="false">
      <c r="A807" s="15" t="str">
        <f aca="false">IF(B807="","","TP-"&amp;TEXT(ROW()-5,"0000"))</f>
        <v/>
      </c>
      <c r="B807" s="28"/>
      <c r="C807" s="29"/>
      <c r="D807" s="29"/>
      <c r="E807" s="27"/>
      <c r="F807" s="27"/>
      <c r="G807" s="27"/>
      <c r="H807" s="30"/>
      <c r="I807" s="23"/>
      <c r="J807" s="20" t="str">
        <f aca="false">IF(OR(B807="",H807="",I807=""),"",H807*I807)</f>
        <v/>
      </c>
      <c r="K807" s="30" t="n">
        <v>60</v>
      </c>
      <c r="L807" s="21" t="str">
        <f aca="false">IF(B807="","",B807+K807)</f>
        <v/>
      </c>
      <c r="M807" s="22" t="str">
        <f aca="true">IF(L807="","",L807-TODAY())</f>
        <v/>
      </c>
      <c r="N807" s="27"/>
      <c r="O807" s="24"/>
      <c r="P807" s="27"/>
      <c r="Q807" s="23"/>
      <c r="R807" s="24"/>
      <c r="S807" s="20" t="str">
        <f aca="false">IF(OR(J807="",Q807=""),"",Q807-J807)</f>
        <v/>
      </c>
      <c r="T807" s="31"/>
      <c r="U807" s="32" t="str">
        <f aca="false">IF(B807="","","Yes")</f>
        <v/>
      </c>
    </row>
    <row r="808" customFormat="false" ht="25.5" hidden="false" customHeight="true" outlineLevel="0" collapsed="false">
      <c r="A808" s="15" t="str">
        <f aca="false">IF(B808="","","TP-"&amp;TEXT(ROW()-5,"0000"))</f>
        <v/>
      </c>
      <c r="B808" s="28"/>
      <c r="C808" s="29"/>
      <c r="D808" s="29"/>
      <c r="E808" s="27"/>
      <c r="F808" s="27"/>
      <c r="G808" s="27"/>
      <c r="H808" s="30"/>
      <c r="I808" s="23"/>
      <c r="J808" s="20" t="str">
        <f aca="false">IF(OR(B808="",H808="",I808=""),"",H808*I808)</f>
        <v/>
      </c>
      <c r="K808" s="30" t="n">
        <v>60</v>
      </c>
      <c r="L808" s="21" t="str">
        <f aca="false">IF(B808="","",B808+K808)</f>
        <v/>
      </c>
      <c r="M808" s="22" t="str">
        <f aca="true">IF(L808="","",L808-TODAY())</f>
        <v/>
      </c>
      <c r="N808" s="27"/>
      <c r="O808" s="24"/>
      <c r="P808" s="27"/>
      <c r="Q808" s="23"/>
      <c r="R808" s="24"/>
      <c r="S808" s="20" t="str">
        <f aca="false">IF(OR(J808="",Q808=""),"",Q808-J808)</f>
        <v/>
      </c>
      <c r="T808" s="31"/>
      <c r="U808" s="32" t="str">
        <f aca="false">IF(B808="","","Yes")</f>
        <v/>
      </c>
    </row>
    <row r="809" customFormat="false" ht="25.5" hidden="false" customHeight="true" outlineLevel="0" collapsed="false">
      <c r="A809" s="15" t="str">
        <f aca="false">IF(B809="","","TP-"&amp;TEXT(ROW()-5,"0000"))</f>
        <v/>
      </c>
      <c r="B809" s="28"/>
      <c r="C809" s="29"/>
      <c r="D809" s="29"/>
      <c r="E809" s="27"/>
      <c r="F809" s="27"/>
      <c r="G809" s="27"/>
      <c r="H809" s="30"/>
      <c r="I809" s="23"/>
      <c r="J809" s="20" t="str">
        <f aca="false">IF(OR(B809="",H809="",I809=""),"",H809*I809)</f>
        <v/>
      </c>
      <c r="K809" s="30" t="n">
        <v>60</v>
      </c>
      <c r="L809" s="21" t="str">
        <f aca="false">IF(B809="","",B809+K809)</f>
        <v/>
      </c>
      <c r="M809" s="22" t="str">
        <f aca="true">IF(L809="","",L809-TODAY())</f>
        <v/>
      </c>
      <c r="N809" s="27"/>
      <c r="O809" s="24"/>
      <c r="P809" s="27"/>
      <c r="Q809" s="23"/>
      <c r="R809" s="24"/>
      <c r="S809" s="20" t="str">
        <f aca="false">IF(OR(J809="",Q809=""),"",Q809-J809)</f>
        <v/>
      </c>
      <c r="T809" s="31"/>
      <c r="U809" s="32" t="str">
        <f aca="false">IF(B809="","","Yes")</f>
        <v/>
      </c>
    </row>
    <row r="810" customFormat="false" ht="25.5" hidden="false" customHeight="true" outlineLevel="0" collapsed="false">
      <c r="A810" s="15" t="str">
        <f aca="false">IF(B810="","","TP-"&amp;TEXT(ROW()-5,"0000"))</f>
        <v/>
      </c>
      <c r="B810" s="28"/>
      <c r="C810" s="29"/>
      <c r="D810" s="29"/>
      <c r="E810" s="27"/>
      <c r="F810" s="27"/>
      <c r="G810" s="27"/>
      <c r="H810" s="30"/>
      <c r="I810" s="23"/>
      <c r="J810" s="20" t="str">
        <f aca="false">IF(OR(B810="",H810="",I810=""),"",H810*I810)</f>
        <v/>
      </c>
      <c r="K810" s="30" t="n">
        <v>60</v>
      </c>
      <c r="L810" s="21" t="str">
        <f aca="false">IF(B810="","",B810+K810)</f>
        <v/>
      </c>
      <c r="M810" s="22" t="str">
        <f aca="true">IF(L810="","",L810-TODAY())</f>
        <v/>
      </c>
      <c r="N810" s="27"/>
      <c r="O810" s="24"/>
      <c r="P810" s="27"/>
      <c r="Q810" s="23"/>
      <c r="R810" s="24"/>
      <c r="S810" s="20" t="str">
        <f aca="false">IF(OR(J810="",Q810=""),"",Q810-J810)</f>
        <v/>
      </c>
      <c r="T810" s="31"/>
      <c r="U810" s="32" t="str">
        <f aca="false">IF(B810="","","Yes")</f>
        <v/>
      </c>
    </row>
    <row r="811" customFormat="false" ht="25.5" hidden="false" customHeight="true" outlineLevel="0" collapsed="false">
      <c r="A811" s="15" t="str">
        <f aca="false">IF(B811="","","TP-"&amp;TEXT(ROW()-5,"0000"))</f>
        <v/>
      </c>
      <c r="B811" s="28"/>
      <c r="C811" s="29"/>
      <c r="D811" s="29"/>
      <c r="E811" s="27"/>
      <c r="F811" s="27"/>
      <c r="G811" s="27"/>
      <c r="H811" s="30"/>
      <c r="I811" s="23"/>
      <c r="J811" s="20" t="str">
        <f aca="false">IF(OR(B811="",H811="",I811=""),"",H811*I811)</f>
        <v/>
      </c>
      <c r="K811" s="30" t="n">
        <v>60</v>
      </c>
      <c r="L811" s="21" t="str">
        <f aca="false">IF(B811="","",B811+K811)</f>
        <v/>
      </c>
      <c r="M811" s="22" t="str">
        <f aca="true">IF(L811="","",L811-TODAY())</f>
        <v/>
      </c>
      <c r="N811" s="27"/>
      <c r="O811" s="24"/>
      <c r="P811" s="27"/>
      <c r="Q811" s="23"/>
      <c r="R811" s="24"/>
      <c r="S811" s="20" t="str">
        <f aca="false">IF(OR(J811="",Q811=""),"",Q811-J811)</f>
        <v/>
      </c>
      <c r="T811" s="31"/>
      <c r="U811" s="32" t="str">
        <f aca="false">IF(B811="","","Yes")</f>
        <v/>
      </c>
    </row>
    <row r="812" customFormat="false" ht="25.5" hidden="false" customHeight="true" outlineLevel="0" collapsed="false">
      <c r="A812" s="15" t="str">
        <f aca="false">IF(B812="","","TP-"&amp;TEXT(ROW()-5,"0000"))</f>
        <v/>
      </c>
      <c r="B812" s="28"/>
      <c r="C812" s="29"/>
      <c r="D812" s="29"/>
      <c r="E812" s="27"/>
      <c r="F812" s="27"/>
      <c r="G812" s="27"/>
      <c r="H812" s="30"/>
      <c r="I812" s="23"/>
      <c r="J812" s="20" t="str">
        <f aca="false">IF(OR(B812="",H812="",I812=""),"",H812*I812)</f>
        <v/>
      </c>
      <c r="K812" s="30" t="n">
        <v>60</v>
      </c>
      <c r="L812" s="21" t="str">
        <f aca="false">IF(B812="","",B812+K812)</f>
        <v/>
      </c>
      <c r="M812" s="22" t="str">
        <f aca="true">IF(L812="","",L812-TODAY())</f>
        <v/>
      </c>
      <c r="N812" s="27"/>
      <c r="O812" s="24"/>
      <c r="P812" s="27"/>
      <c r="Q812" s="23"/>
      <c r="R812" s="24"/>
      <c r="S812" s="20" t="str">
        <f aca="false">IF(OR(J812="",Q812=""),"",Q812-J812)</f>
        <v/>
      </c>
      <c r="T812" s="31"/>
      <c r="U812" s="32" t="str">
        <f aca="false">IF(B812="","","Yes")</f>
        <v/>
      </c>
    </row>
    <row r="813" customFormat="false" ht="25.5" hidden="false" customHeight="true" outlineLevel="0" collapsed="false">
      <c r="A813" s="15" t="str">
        <f aca="false">IF(B813="","","TP-"&amp;TEXT(ROW()-5,"0000"))</f>
        <v/>
      </c>
      <c r="B813" s="28"/>
      <c r="C813" s="29"/>
      <c r="D813" s="29"/>
      <c r="E813" s="27"/>
      <c r="F813" s="27"/>
      <c r="G813" s="27"/>
      <c r="H813" s="30"/>
      <c r="I813" s="23"/>
      <c r="J813" s="20" t="str">
        <f aca="false">IF(OR(B813="",H813="",I813=""),"",H813*I813)</f>
        <v/>
      </c>
      <c r="K813" s="30" t="n">
        <v>60</v>
      </c>
      <c r="L813" s="21" t="str">
        <f aca="false">IF(B813="","",B813+K813)</f>
        <v/>
      </c>
      <c r="M813" s="22" t="str">
        <f aca="true">IF(L813="","",L813-TODAY())</f>
        <v/>
      </c>
      <c r="N813" s="27"/>
      <c r="O813" s="24"/>
      <c r="P813" s="27"/>
      <c r="Q813" s="23"/>
      <c r="R813" s="24"/>
      <c r="S813" s="20" t="str">
        <f aca="false">IF(OR(J813="",Q813=""),"",Q813-J813)</f>
        <v/>
      </c>
      <c r="T813" s="31"/>
      <c r="U813" s="32" t="str">
        <f aca="false">IF(B813="","","Yes")</f>
        <v/>
      </c>
    </row>
    <row r="814" customFormat="false" ht="25.5" hidden="false" customHeight="true" outlineLevel="0" collapsed="false">
      <c r="A814" s="15" t="str">
        <f aca="false">IF(B814="","","TP-"&amp;TEXT(ROW()-5,"0000"))</f>
        <v/>
      </c>
      <c r="B814" s="28"/>
      <c r="C814" s="29"/>
      <c r="D814" s="29"/>
      <c r="E814" s="27"/>
      <c r="F814" s="27"/>
      <c r="G814" s="27"/>
      <c r="H814" s="30"/>
      <c r="I814" s="23"/>
      <c r="J814" s="20" t="str">
        <f aca="false">IF(OR(B814="",H814="",I814=""),"",H814*I814)</f>
        <v/>
      </c>
      <c r="K814" s="30" t="n">
        <v>60</v>
      </c>
      <c r="L814" s="21" t="str">
        <f aca="false">IF(B814="","",B814+K814)</f>
        <v/>
      </c>
      <c r="M814" s="22" t="str">
        <f aca="true">IF(L814="","",L814-TODAY())</f>
        <v/>
      </c>
      <c r="N814" s="27"/>
      <c r="O814" s="24"/>
      <c r="P814" s="27"/>
      <c r="Q814" s="23"/>
      <c r="R814" s="24"/>
      <c r="S814" s="20" t="str">
        <f aca="false">IF(OR(J814="",Q814=""),"",Q814-J814)</f>
        <v/>
      </c>
      <c r="T814" s="31"/>
      <c r="U814" s="32" t="str">
        <f aca="false">IF(B814="","","Yes")</f>
        <v/>
      </c>
    </row>
    <row r="815" customFormat="false" ht="25.5" hidden="false" customHeight="true" outlineLevel="0" collapsed="false">
      <c r="A815" s="15" t="str">
        <f aca="false">IF(B815="","","TP-"&amp;TEXT(ROW()-5,"0000"))</f>
        <v/>
      </c>
      <c r="B815" s="28"/>
      <c r="C815" s="29"/>
      <c r="D815" s="29"/>
      <c r="E815" s="27"/>
      <c r="F815" s="27"/>
      <c r="G815" s="27"/>
      <c r="H815" s="30"/>
      <c r="I815" s="23"/>
      <c r="J815" s="20" t="str">
        <f aca="false">IF(OR(B815="",H815="",I815=""),"",H815*I815)</f>
        <v/>
      </c>
      <c r="K815" s="30" t="n">
        <v>60</v>
      </c>
      <c r="L815" s="21" t="str">
        <f aca="false">IF(B815="","",B815+K815)</f>
        <v/>
      </c>
      <c r="M815" s="22" t="str">
        <f aca="true">IF(L815="","",L815-TODAY())</f>
        <v/>
      </c>
      <c r="N815" s="27"/>
      <c r="O815" s="24"/>
      <c r="P815" s="27"/>
      <c r="Q815" s="23"/>
      <c r="R815" s="24"/>
      <c r="S815" s="20" t="str">
        <f aca="false">IF(OR(J815="",Q815=""),"",Q815-J815)</f>
        <v/>
      </c>
      <c r="T815" s="31"/>
      <c r="U815" s="32" t="str">
        <f aca="false">IF(B815="","","Yes")</f>
        <v/>
      </c>
    </row>
    <row r="816" customFormat="false" ht="25.5" hidden="false" customHeight="true" outlineLevel="0" collapsed="false">
      <c r="A816" s="15" t="str">
        <f aca="false">IF(B816="","","TP-"&amp;TEXT(ROW()-5,"0000"))</f>
        <v/>
      </c>
      <c r="B816" s="28"/>
      <c r="C816" s="29"/>
      <c r="D816" s="29"/>
      <c r="E816" s="27"/>
      <c r="F816" s="27"/>
      <c r="G816" s="27"/>
      <c r="H816" s="30"/>
      <c r="I816" s="23"/>
      <c r="J816" s="20" t="str">
        <f aca="false">IF(OR(B816="",H816="",I816=""),"",H816*I816)</f>
        <v/>
      </c>
      <c r="K816" s="30" t="n">
        <v>60</v>
      </c>
      <c r="L816" s="21" t="str">
        <f aca="false">IF(B816="","",B816+K816)</f>
        <v/>
      </c>
      <c r="M816" s="22" t="str">
        <f aca="true">IF(L816="","",L816-TODAY())</f>
        <v/>
      </c>
      <c r="N816" s="27"/>
      <c r="O816" s="24"/>
      <c r="P816" s="27"/>
      <c r="Q816" s="23"/>
      <c r="R816" s="24"/>
      <c r="S816" s="20" t="str">
        <f aca="false">IF(OR(J816="",Q816=""),"",Q816-J816)</f>
        <v/>
      </c>
      <c r="T816" s="31"/>
      <c r="U816" s="32" t="str">
        <f aca="false">IF(B816="","","Yes")</f>
        <v/>
      </c>
    </row>
    <row r="817" customFormat="false" ht="25.5" hidden="false" customHeight="true" outlineLevel="0" collapsed="false">
      <c r="A817" s="15" t="str">
        <f aca="false">IF(B817="","","TP-"&amp;TEXT(ROW()-5,"0000"))</f>
        <v/>
      </c>
      <c r="B817" s="28"/>
      <c r="C817" s="29"/>
      <c r="D817" s="29"/>
      <c r="E817" s="27"/>
      <c r="F817" s="27"/>
      <c r="G817" s="27"/>
      <c r="H817" s="30"/>
      <c r="I817" s="23"/>
      <c r="J817" s="20" t="str">
        <f aca="false">IF(OR(B817="",H817="",I817=""),"",H817*I817)</f>
        <v/>
      </c>
      <c r="K817" s="30" t="n">
        <v>60</v>
      </c>
      <c r="L817" s="21" t="str">
        <f aca="false">IF(B817="","",B817+K817)</f>
        <v/>
      </c>
      <c r="M817" s="22" t="str">
        <f aca="true">IF(L817="","",L817-TODAY())</f>
        <v/>
      </c>
      <c r="N817" s="27"/>
      <c r="O817" s="24"/>
      <c r="P817" s="27"/>
      <c r="Q817" s="23"/>
      <c r="R817" s="24"/>
      <c r="S817" s="20" t="str">
        <f aca="false">IF(OR(J817="",Q817=""),"",Q817-J817)</f>
        <v/>
      </c>
      <c r="T817" s="31"/>
      <c r="U817" s="32" t="str">
        <f aca="false">IF(B817="","","Yes")</f>
        <v/>
      </c>
    </row>
    <row r="818" customFormat="false" ht="25.5" hidden="false" customHeight="true" outlineLevel="0" collapsed="false">
      <c r="A818" s="15" t="str">
        <f aca="false">IF(B818="","","TP-"&amp;TEXT(ROW()-5,"0000"))</f>
        <v/>
      </c>
      <c r="B818" s="28"/>
      <c r="C818" s="29"/>
      <c r="D818" s="29"/>
      <c r="E818" s="27"/>
      <c r="F818" s="27"/>
      <c r="G818" s="27"/>
      <c r="H818" s="30"/>
      <c r="I818" s="23"/>
      <c r="J818" s="20" t="str">
        <f aca="false">IF(OR(B818="",H818="",I818=""),"",H818*I818)</f>
        <v/>
      </c>
      <c r="K818" s="30" t="n">
        <v>60</v>
      </c>
      <c r="L818" s="21" t="str">
        <f aca="false">IF(B818="","",B818+K818)</f>
        <v/>
      </c>
      <c r="M818" s="22" t="str">
        <f aca="true">IF(L818="","",L818-TODAY())</f>
        <v/>
      </c>
      <c r="N818" s="27"/>
      <c r="O818" s="24"/>
      <c r="P818" s="27"/>
      <c r="Q818" s="23"/>
      <c r="R818" s="24"/>
      <c r="S818" s="20" t="str">
        <f aca="false">IF(OR(J818="",Q818=""),"",Q818-J818)</f>
        <v/>
      </c>
      <c r="T818" s="31"/>
      <c r="U818" s="32" t="str">
        <f aca="false">IF(B818="","","Yes")</f>
        <v/>
      </c>
    </row>
    <row r="819" customFormat="false" ht="25.5" hidden="false" customHeight="true" outlineLevel="0" collapsed="false">
      <c r="A819" s="15" t="str">
        <f aca="false">IF(B819="","","TP-"&amp;TEXT(ROW()-5,"0000"))</f>
        <v/>
      </c>
      <c r="B819" s="28"/>
      <c r="C819" s="29"/>
      <c r="D819" s="29"/>
      <c r="E819" s="27"/>
      <c r="F819" s="27"/>
      <c r="G819" s="27"/>
      <c r="H819" s="30"/>
      <c r="I819" s="23"/>
      <c r="J819" s="20" t="str">
        <f aca="false">IF(OR(B819="",H819="",I819=""),"",H819*I819)</f>
        <v/>
      </c>
      <c r="K819" s="30" t="n">
        <v>60</v>
      </c>
      <c r="L819" s="21" t="str">
        <f aca="false">IF(B819="","",B819+K819)</f>
        <v/>
      </c>
      <c r="M819" s="22" t="str">
        <f aca="true">IF(L819="","",L819-TODAY())</f>
        <v/>
      </c>
      <c r="N819" s="27"/>
      <c r="O819" s="24"/>
      <c r="P819" s="27"/>
      <c r="Q819" s="23"/>
      <c r="R819" s="24"/>
      <c r="S819" s="20" t="str">
        <f aca="false">IF(OR(J819="",Q819=""),"",Q819-J819)</f>
        <v/>
      </c>
      <c r="T819" s="31"/>
      <c r="U819" s="32" t="str">
        <f aca="false">IF(B819="","","Yes")</f>
        <v/>
      </c>
    </row>
    <row r="820" customFormat="false" ht="25.5" hidden="false" customHeight="true" outlineLevel="0" collapsed="false">
      <c r="A820" s="15" t="str">
        <f aca="false">IF(B820="","","TP-"&amp;TEXT(ROW()-5,"0000"))</f>
        <v/>
      </c>
      <c r="B820" s="28"/>
      <c r="C820" s="29"/>
      <c r="D820" s="29"/>
      <c r="E820" s="27"/>
      <c r="F820" s="27"/>
      <c r="G820" s="27"/>
      <c r="H820" s="30"/>
      <c r="I820" s="23"/>
      <c r="J820" s="20" t="str">
        <f aca="false">IF(OR(B820="",H820="",I820=""),"",H820*I820)</f>
        <v/>
      </c>
      <c r="K820" s="30" t="n">
        <v>60</v>
      </c>
      <c r="L820" s="21" t="str">
        <f aca="false">IF(B820="","",B820+K820)</f>
        <v/>
      </c>
      <c r="M820" s="22" t="str">
        <f aca="true">IF(L820="","",L820-TODAY())</f>
        <v/>
      </c>
      <c r="N820" s="27"/>
      <c r="O820" s="24"/>
      <c r="P820" s="27"/>
      <c r="Q820" s="23"/>
      <c r="R820" s="24"/>
      <c r="S820" s="20" t="str">
        <f aca="false">IF(OR(J820="",Q820=""),"",Q820-J820)</f>
        <v/>
      </c>
      <c r="T820" s="31"/>
      <c r="U820" s="32" t="str">
        <f aca="false">IF(B820="","","Yes")</f>
        <v/>
      </c>
    </row>
    <row r="821" customFormat="false" ht="25.5" hidden="false" customHeight="true" outlineLevel="0" collapsed="false">
      <c r="A821" s="15" t="str">
        <f aca="false">IF(B821="","","TP-"&amp;TEXT(ROW()-5,"0000"))</f>
        <v/>
      </c>
      <c r="B821" s="28"/>
      <c r="C821" s="29"/>
      <c r="D821" s="29"/>
      <c r="E821" s="27"/>
      <c r="F821" s="27"/>
      <c r="G821" s="27"/>
      <c r="H821" s="30"/>
      <c r="I821" s="23"/>
      <c r="J821" s="20" t="str">
        <f aca="false">IF(OR(B821="",H821="",I821=""),"",H821*I821)</f>
        <v/>
      </c>
      <c r="K821" s="30" t="n">
        <v>60</v>
      </c>
      <c r="L821" s="21" t="str">
        <f aca="false">IF(B821="","",B821+K821)</f>
        <v/>
      </c>
      <c r="M821" s="22" t="str">
        <f aca="true">IF(L821="","",L821-TODAY())</f>
        <v/>
      </c>
      <c r="N821" s="27"/>
      <c r="O821" s="24"/>
      <c r="P821" s="27"/>
      <c r="Q821" s="23"/>
      <c r="R821" s="24"/>
      <c r="S821" s="20" t="str">
        <f aca="false">IF(OR(J821="",Q821=""),"",Q821-J821)</f>
        <v/>
      </c>
      <c r="T821" s="31"/>
      <c r="U821" s="32" t="str">
        <f aca="false">IF(B821="","","Yes")</f>
        <v/>
      </c>
    </row>
    <row r="822" customFormat="false" ht="25.5" hidden="false" customHeight="true" outlineLevel="0" collapsed="false">
      <c r="A822" s="15" t="str">
        <f aca="false">IF(B822="","","TP-"&amp;TEXT(ROW()-5,"0000"))</f>
        <v/>
      </c>
      <c r="B822" s="28"/>
      <c r="C822" s="29"/>
      <c r="D822" s="29"/>
      <c r="E822" s="27"/>
      <c r="F822" s="27"/>
      <c r="G822" s="27"/>
      <c r="H822" s="30"/>
      <c r="I822" s="23"/>
      <c r="J822" s="20" t="str">
        <f aca="false">IF(OR(B822="",H822="",I822=""),"",H822*I822)</f>
        <v/>
      </c>
      <c r="K822" s="30" t="n">
        <v>60</v>
      </c>
      <c r="L822" s="21" t="str">
        <f aca="false">IF(B822="","",B822+K822)</f>
        <v/>
      </c>
      <c r="M822" s="22" t="str">
        <f aca="true">IF(L822="","",L822-TODAY())</f>
        <v/>
      </c>
      <c r="N822" s="27"/>
      <c r="O822" s="24"/>
      <c r="P822" s="27"/>
      <c r="Q822" s="23"/>
      <c r="R822" s="24"/>
      <c r="S822" s="20" t="str">
        <f aca="false">IF(OR(J822="",Q822=""),"",Q822-J822)</f>
        <v/>
      </c>
      <c r="T822" s="31"/>
      <c r="U822" s="32" t="str">
        <f aca="false">IF(B822="","","Yes")</f>
        <v/>
      </c>
    </row>
    <row r="823" customFormat="false" ht="25.5" hidden="false" customHeight="true" outlineLevel="0" collapsed="false">
      <c r="A823" s="15" t="str">
        <f aca="false">IF(B823="","","TP-"&amp;TEXT(ROW()-5,"0000"))</f>
        <v/>
      </c>
      <c r="B823" s="28"/>
      <c r="C823" s="29"/>
      <c r="D823" s="29"/>
      <c r="E823" s="27"/>
      <c r="F823" s="27"/>
      <c r="G823" s="27"/>
      <c r="H823" s="30"/>
      <c r="I823" s="23"/>
      <c r="J823" s="20" t="str">
        <f aca="false">IF(OR(B823="",H823="",I823=""),"",H823*I823)</f>
        <v/>
      </c>
      <c r="K823" s="30" t="n">
        <v>60</v>
      </c>
      <c r="L823" s="21" t="str">
        <f aca="false">IF(B823="","",B823+K823)</f>
        <v/>
      </c>
      <c r="M823" s="22" t="str">
        <f aca="true">IF(L823="","",L823-TODAY())</f>
        <v/>
      </c>
      <c r="N823" s="27"/>
      <c r="O823" s="24"/>
      <c r="P823" s="27"/>
      <c r="Q823" s="23"/>
      <c r="R823" s="24"/>
      <c r="S823" s="20" t="str">
        <f aca="false">IF(OR(J823="",Q823=""),"",Q823-J823)</f>
        <v/>
      </c>
      <c r="T823" s="31"/>
      <c r="U823" s="32" t="str">
        <f aca="false">IF(B823="","","Yes")</f>
        <v/>
      </c>
    </row>
    <row r="824" customFormat="false" ht="25.5" hidden="false" customHeight="true" outlineLevel="0" collapsed="false">
      <c r="A824" s="15" t="str">
        <f aca="false">IF(B824="","","TP-"&amp;TEXT(ROW()-5,"0000"))</f>
        <v/>
      </c>
      <c r="B824" s="28"/>
      <c r="C824" s="29"/>
      <c r="D824" s="29"/>
      <c r="E824" s="27"/>
      <c r="F824" s="27"/>
      <c r="G824" s="27"/>
      <c r="H824" s="30"/>
      <c r="I824" s="23"/>
      <c r="J824" s="20" t="str">
        <f aca="false">IF(OR(B824="",H824="",I824=""),"",H824*I824)</f>
        <v/>
      </c>
      <c r="K824" s="30" t="n">
        <v>60</v>
      </c>
      <c r="L824" s="21" t="str">
        <f aca="false">IF(B824="","",B824+K824)</f>
        <v/>
      </c>
      <c r="M824" s="22" t="str">
        <f aca="true">IF(L824="","",L824-TODAY())</f>
        <v/>
      </c>
      <c r="N824" s="27"/>
      <c r="O824" s="24"/>
      <c r="P824" s="27"/>
      <c r="Q824" s="23"/>
      <c r="R824" s="24"/>
      <c r="S824" s="20" t="str">
        <f aca="false">IF(OR(J824="",Q824=""),"",Q824-J824)</f>
        <v/>
      </c>
      <c r="T824" s="31"/>
      <c r="U824" s="32" t="str">
        <f aca="false">IF(B824="","","Yes")</f>
        <v/>
      </c>
    </row>
    <row r="825" customFormat="false" ht="25.5" hidden="false" customHeight="true" outlineLevel="0" collapsed="false">
      <c r="A825" s="15" t="str">
        <f aca="false">IF(B825="","","TP-"&amp;TEXT(ROW()-5,"0000"))</f>
        <v/>
      </c>
      <c r="B825" s="28"/>
      <c r="C825" s="29"/>
      <c r="D825" s="29"/>
      <c r="E825" s="27"/>
      <c r="F825" s="27"/>
      <c r="G825" s="27"/>
      <c r="H825" s="30"/>
      <c r="I825" s="23"/>
      <c r="J825" s="20" t="str">
        <f aca="false">IF(OR(B825="",H825="",I825=""),"",H825*I825)</f>
        <v/>
      </c>
      <c r="K825" s="30" t="n">
        <v>60</v>
      </c>
      <c r="L825" s="21" t="str">
        <f aca="false">IF(B825="","",B825+K825)</f>
        <v/>
      </c>
      <c r="M825" s="22" t="str">
        <f aca="true">IF(L825="","",L825-TODAY())</f>
        <v/>
      </c>
      <c r="N825" s="27"/>
      <c r="O825" s="24"/>
      <c r="P825" s="27"/>
      <c r="Q825" s="23"/>
      <c r="R825" s="24"/>
      <c r="S825" s="20" t="str">
        <f aca="false">IF(OR(J825="",Q825=""),"",Q825-J825)</f>
        <v/>
      </c>
      <c r="T825" s="31"/>
      <c r="U825" s="32" t="str">
        <f aca="false">IF(B825="","","Yes")</f>
        <v/>
      </c>
    </row>
    <row r="826" customFormat="false" ht="25.5" hidden="false" customHeight="true" outlineLevel="0" collapsed="false">
      <c r="A826" s="15" t="str">
        <f aca="false">IF(B826="","","TP-"&amp;TEXT(ROW()-5,"0000"))</f>
        <v/>
      </c>
      <c r="B826" s="28"/>
      <c r="C826" s="29"/>
      <c r="D826" s="29"/>
      <c r="E826" s="27"/>
      <c r="F826" s="27"/>
      <c r="G826" s="27"/>
      <c r="H826" s="30"/>
      <c r="I826" s="23"/>
      <c r="J826" s="20" t="str">
        <f aca="false">IF(OR(B826="",H826="",I826=""),"",H826*I826)</f>
        <v/>
      </c>
      <c r="K826" s="30" t="n">
        <v>60</v>
      </c>
      <c r="L826" s="21" t="str">
        <f aca="false">IF(B826="","",B826+K826)</f>
        <v/>
      </c>
      <c r="M826" s="22" t="str">
        <f aca="true">IF(L826="","",L826-TODAY())</f>
        <v/>
      </c>
      <c r="N826" s="27"/>
      <c r="O826" s="24"/>
      <c r="P826" s="27"/>
      <c r="Q826" s="23"/>
      <c r="R826" s="24"/>
      <c r="S826" s="20" t="str">
        <f aca="false">IF(OR(J826="",Q826=""),"",Q826-J826)</f>
        <v/>
      </c>
      <c r="T826" s="31"/>
      <c r="U826" s="32" t="str">
        <f aca="false">IF(B826="","","Yes")</f>
        <v/>
      </c>
    </row>
    <row r="827" customFormat="false" ht="25.5" hidden="false" customHeight="true" outlineLevel="0" collapsed="false">
      <c r="A827" s="15" t="str">
        <f aca="false">IF(B827="","","TP-"&amp;TEXT(ROW()-5,"0000"))</f>
        <v/>
      </c>
      <c r="B827" s="28"/>
      <c r="C827" s="29"/>
      <c r="D827" s="29"/>
      <c r="E827" s="27"/>
      <c r="F827" s="27"/>
      <c r="G827" s="27"/>
      <c r="H827" s="30"/>
      <c r="I827" s="23"/>
      <c r="J827" s="20" t="str">
        <f aca="false">IF(OR(B827="",H827="",I827=""),"",H827*I827)</f>
        <v/>
      </c>
      <c r="K827" s="30" t="n">
        <v>60</v>
      </c>
      <c r="L827" s="21" t="str">
        <f aca="false">IF(B827="","",B827+K827)</f>
        <v/>
      </c>
      <c r="M827" s="22" t="str">
        <f aca="true">IF(L827="","",L827-TODAY())</f>
        <v/>
      </c>
      <c r="N827" s="27"/>
      <c r="O827" s="24"/>
      <c r="P827" s="27"/>
      <c r="Q827" s="23"/>
      <c r="R827" s="24"/>
      <c r="S827" s="20" t="str">
        <f aca="false">IF(OR(J827="",Q827=""),"",Q827-J827)</f>
        <v/>
      </c>
      <c r="T827" s="31"/>
      <c r="U827" s="32" t="str">
        <f aca="false">IF(B827="","","Yes")</f>
        <v/>
      </c>
    </row>
    <row r="828" customFormat="false" ht="25.5" hidden="false" customHeight="true" outlineLevel="0" collapsed="false">
      <c r="A828" s="15" t="str">
        <f aca="false">IF(B828="","","TP-"&amp;TEXT(ROW()-5,"0000"))</f>
        <v/>
      </c>
      <c r="B828" s="28"/>
      <c r="C828" s="29"/>
      <c r="D828" s="29"/>
      <c r="E828" s="27"/>
      <c r="F828" s="27"/>
      <c r="G828" s="27"/>
      <c r="H828" s="30"/>
      <c r="I828" s="23"/>
      <c r="J828" s="20" t="str">
        <f aca="false">IF(OR(B828="",H828="",I828=""),"",H828*I828)</f>
        <v/>
      </c>
      <c r="K828" s="30" t="n">
        <v>60</v>
      </c>
      <c r="L828" s="21" t="str">
        <f aca="false">IF(B828="","",B828+K828)</f>
        <v/>
      </c>
      <c r="M828" s="22" t="str">
        <f aca="true">IF(L828="","",L828-TODAY())</f>
        <v/>
      </c>
      <c r="N828" s="27"/>
      <c r="O828" s="24"/>
      <c r="P828" s="27"/>
      <c r="Q828" s="23"/>
      <c r="R828" s="24"/>
      <c r="S828" s="20" t="str">
        <f aca="false">IF(OR(J828="",Q828=""),"",Q828-J828)</f>
        <v/>
      </c>
      <c r="T828" s="31"/>
      <c r="U828" s="32" t="str">
        <f aca="false">IF(B828="","","Yes")</f>
        <v/>
      </c>
    </row>
    <row r="829" customFormat="false" ht="25.5" hidden="false" customHeight="true" outlineLevel="0" collapsed="false">
      <c r="A829" s="15" t="str">
        <f aca="false">IF(B829="","","TP-"&amp;TEXT(ROW()-5,"0000"))</f>
        <v/>
      </c>
      <c r="B829" s="28"/>
      <c r="C829" s="29"/>
      <c r="D829" s="29"/>
      <c r="E829" s="27"/>
      <c r="F829" s="27"/>
      <c r="G829" s="27"/>
      <c r="H829" s="30"/>
      <c r="I829" s="23"/>
      <c r="J829" s="20" t="str">
        <f aca="false">IF(OR(B829="",H829="",I829=""),"",H829*I829)</f>
        <v/>
      </c>
      <c r="K829" s="30" t="n">
        <v>60</v>
      </c>
      <c r="L829" s="21" t="str">
        <f aca="false">IF(B829="","",B829+K829)</f>
        <v/>
      </c>
      <c r="M829" s="22" t="str">
        <f aca="true">IF(L829="","",L829-TODAY())</f>
        <v/>
      </c>
      <c r="N829" s="27"/>
      <c r="O829" s="24"/>
      <c r="P829" s="27"/>
      <c r="Q829" s="23"/>
      <c r="R829" s="24"/>
      <c r="S829" s="20" t="str">
        <f aca="false">IF(OR(J829="",Q829=""),"",Q829-J829)</f>
        <v/>
      </c>
      <c r="T829" s="31"/>
      <c r="U829" s="32" t="str">
        <f aca="false">IF(B829="","","Yes")</f>
        <v/>
      </c>
    </row>
    <row r="830" customFormat="false" ht="25.5" hidden="false" customHeight="true" outlineLevel="0" collapsed="false">
      <c r="A830" s="15" t="str">
        <f aca="false">IF(B830="","","TP-"&amp;TEXT(ROW()-5,"0000"))</f>
        <v/>
      </c>
      <c r="B830" s="28"/>
      <c r="C830" s="29"/>
      <c r="D830" s="29"/>
      <c r="E830" s="27"/>
      <c r="F830" s="27"/>
      <c r="G830" s="27"/>
      <c r="H830" s="30"/>
      <c r="I830" s="23"/>
      <c r="J830" s="20" t="str">
        <f aca="false">IF(OR(B830="",H830="",I830=""),"",H830*I830)</f>
        <v/>
      </c>
      <c r="K830" s="30" t="n">
        <v>60</v>
      </c>
      <c r="L830" s="21" t="str">
        <f aca="false">IF(B830="","",B830+K830)</f>
        <v/>
      </c>
      <c r="M830" s="22" t="str">
        <f aca="true">IF(L830="","",L830-TODAY())</f>
        <v/>
      </c>
      <c r="N830" s="27"/>
      <c r="O830" s="24"/>
      <c r="P830" s="27"/>
      <c r="Q830" s="23"/>
      <c r="R830" s="24"/>
      <c r="S830" s="20" t="str">
        <f aca="false">IF(OR(J830="",Q830=""),"",Q830-J830)</f>
        <v/>
      </c>
      <c r="T830" s="31"/>
      <c r="U830" s="32" t="str">
        <f aca="false">IF(B830="","","Yes")</f>
        <v/>
      </c>
    </row>
    <row r="831" customFormat="false" ht="25.5" hidden="false" customHeight="true" outlineLevel="0" collapsed="false">
      <c r="A831" s="15" t="str">
        <f aca="false">IF(B831="","","TP-"&amp;TEXT(ROW()-5,"0000"))</f>
        <v/>
      </c>
      <c r="B831" s="28"/>
      <c r="C831" s="29"/>
      <c r="D831" s="29"/>
      <c r="E831" s="27"/>
      <c r="F831" s="27"/>
      <c r="G831" s="27"/>
      <c r="H831" s="30"/>
      <c r="I831" s="23"/>
      <c r="J831" s="20" t="str">
        <f aca="false">IF(OR(B831="",H831="",I831=""),"",H831*I831)</f>
        <v/>
      </c>
      <c r="K831" s="30" t="n">
        <v>60</v>
      </c>
      <c r="L831" s="21" t="str">
        <f aca="false">IF(B831="","",B831+K831)</f>
        <v/>
      </c>
      <c r="M831" s="22" t="str">
        <f aca="true">IF(L831="","",L831-TODAY())</f>
        <v/>
      </c>
      <c r="N831" s="27"/>
      <c r="O831" s="24"/>
      <c r="P831" s="27"/>
      <c r="Q831" s="23"/>
      <c r="R831" s="24"/>
      <c r="S831" s="20" t="str">
        <f aca="false">IF(OR(J831="",Q831=""),"",Q831-J831)</f>
        <v/>
      </c>
      <c r="T831" s="31"/>
      <c r="U831" s="32" t="str">
        <f aca="false">IF(B831="","","Yes")</f>
        <v/>
      </c>
    </row>
    <row r="832" customFormat="false" ht="25.5" hidden="false" customHeight="true" outlineLevel="0" collapsed="false">
      <c r="A832" s="15" t="str">
        <f aca="false">IF(B832="","","TP-"&amp;TEXT(ROW()-5,"0000"))</f>
        <v/>
      </c>
      <c r="B832" s="28"/>
      <c r="C832" s="29"/>
      <c r="D832" s="29"/>
      <c r="E832" s="27"/>
      <c r="F832" s="27"/>
      <c r="G832" s="27"/>
      <c r="H832" s="30"/>
      <c r="I832" s="23"/>
      <c r="J832" s="20" t="str">
        <f aca="false">IF(OR(B832="",H832="",I832=""),"",H832*I832)</f>
        <v/>
      </c>
      <c r="K832" s="30" t="n">
        <v>60</v>
      </c>
      <c r="L832" s="21" t="str">
        <f aca="false">IF(B832="","",B832+K832)</f>
        <v/>
      </c>
      <c r="M832" s="22" t="str">
        <f aca="true">IF(L832="","",L832-TODAY())</f>
        <v/>
      </c>
      <c r="N832" s="27"/>
      <c r="O832" s="24"/>
      <c r="P832" s="27"/>
      <c r="Q832" s="23"/>
      <c r="R832" s="24"/>
      <c r="S832" s="20" t="str">
        <f aca="false">IF(OR(J832="",Q832=""),"",Q832-J832)</f>
        <v/>
      </c>
      <c r="T832" s="31"/>
      <c r="U832" s="32" t="str">
        <f aca="false">IF(B832="","","Yes")</f>
        <v/>
      </c>
    </row>
    <row r="833" customFormat="false" ht="25.5" hidden="false" customHeight="true" outlineLevel="0" collapsed="false">
      <c r="A833" s="15" t="str">
        <f aca="false">IF(B833="","","TP-"&amp;TEXT(ROW()-5,"0000"))</f>
        <v/>
      </c>
      <c r="B833" s="28"/>
      <c r="C833" s="29"/>
      <c r="D833" s="29"/>
      <c r="E833" s="27"/>
      <c r="F833" s="27"/>
      <c r="G833" s="27"/>
      <c r="H833" s="30"/>
      <c r="I833" s="23"/>
      <c r="J833" s="20" t="str">
        <f aca="false">IF(OR(B833="",H833="",I833=""),"",H833*I833)</f>
        <v/>
      </c>
      <c r="K833" s="30" t="n">
        <v>60</v>
      </c>
      <c r="L833" s="21" t="str">
        <f aca="false">IF(B833="","",B833+K833)</f>
        <v/>
      </c>
      <c r="M833" s="22" t="str">
        <f aca="true">IF(L833="","",L833-TODAY())</f>
        <v/>
      </c>
      <c r="N833" s="27"/>
      <c r="O833" s="24"/>
      <c r="P833" s="27"/>
      <c r="Q833" s="23"/>
      <c r="R833" s="24"/>
      <c r="S833" s="20" t="str">
        <f aca="false">IF(OR(J833="",Q833=""),"",Q833-J833)</f>
        <v/>
      </c>
      <c r="T833" s="31"/>
      <c r="U833" s="32" t="str">
        <f aca="false">IF(B833="","","Yes")</f>
        <v/>
      </c>
    </row>
    <row r="834" customFormat="false" ht="25.5" hidden="false" customHeight="true" outlineLevel="0" collapsed="false">
      <c r="A834" s="15" t="str">
        <f aca="false">IF(B834="","","TP-"&amp;TEXT(ROW()-5,"0000"))</f>
        <v/>
      </c>
      <c r="B834" s="28"/>
      <c r="C834" s="29"/>
      <c r="D834" s="29"/>
      <c r="E834" s="27"/>
      <c r="F834" s="27"/>
      <c r="G834" s="27"/>
      <c r="H834" s="30"/>
      <c r="I834" s="23"/>
      <c r="J834" s="20" t="str">
        <f aca="false">IF(OR(B834="",H834="",I834=""),"",H834*I834)</f>
        <v/>
      </c>
      <c r="K834" s="30" t="n">
        <v>60</v>
      </c>
      <c r="L834" s="21" t="str">
        <f aca="false">IF(B834="","",B834+K834)</f>
        <v/>
      </c>
      <c r="M834" s="22" t="str">
        <f aca="true">IF(L834="","",L834-TODAY())</f>
        <v/>
      </c>
      <c r="N834" s="27"/>
      <c r="O834" s="24"/>
      <c r="P834" s="27"/>
      <c r="Q834" s="23"/>
      <c r="R834" s="24"/>
      <c r="S834" s="20" t="str">
        <f aca="false">IF(OR(J834="",Q834=""),"",Q834-J834)</f>
        <v/>
      </c>
      <c r="T834" s="31"/>
      <c r="U834" s="32" t="str">
        <f aca="false">IF(B834="","","Yes")</f>
        <v/>
      </c>
    </row>
    <row r="835" customFormat="false" ht="25.5" hidden="false" customHeight="true" outlineLevel="0" collapsed="false">
      <c r="A835" s="15" t="str">
        <f aca="false">IF(B835="","","TP-"&amp;TEXT(ROW()-5,"0000"))</f>
        <v/>
      </c>
      <c r="B835" s="28"/>
      <c r="C835" s="29"/>
      <c r="D835" s="29"/>
      <c r="E835" s="27"/>
      <c r="F835" s="27"/>
      <c r="G835" s="27"/>
      <c r="H835" s="30"/>
      <c r="I835" s="23"/>
      <c r="J835" s="20" t="str">
        <f aca="false">IF(OR(B835="",H835="",I835=""),"",H835*I835)</f>
        <v/>
      </c>
      <c r="K835" s="30" t="n">
        <v>60</v>
      </c>
      <c r="L835" s="21" t="str">
        <f aca="false">IF(B835="","",B835+K835)</f>
        <v/>
      </c>
      <c r="M835" s="22" t="str">
        <f aca="true">IF(L835="","",L835-TODAY())</f>
        <v/>
      </c>
      <c r="N835" s="27"/>
      <c r="O835" s="24"/>
      <c r="P835" s="27"/>
      <c r="Q835" s="23"/>
      <c r="R835" s="24"/>
      <c r="S835" s="20" t="str">
        <f aca="false">IF(OR(J835="",Q835=""),"",Q835-J835)</f>
        <v/>
      </c>
      <c r="T835" s="31"/>
      <c r="U835" s="32" t="str">
        <f aca="false">IF(B835="","","Yes")</f>
        <v/>
      </c>
    </row>
    <row r="836" customFormat="false" ht="25.5" hidden="false" customHeight="true" outlineLevel="0" collapsed="false">
      <c r="A836" s="15" t="str">
        <f aca="false">IF(B836="","","TP-"&amp;TEXT(ROW()-5,"0000"))</f>
        <v/>
      </c>
      <c r="B836" s="28"/>
      <c r="C836" s="29"/>
      <c r="D836" s="29"/>
      <c r="E836" s="27"/>
      <c r="F836" s="27"/>
      <c r="G836" s="27"/>
      <c r="H836" s="30"/>
      <c r="I836" s="23"/>
      <c r="J836" s="20" t="str">
        <f aca="false">IF(OR(B836="",H836="",I836=""),"",H836*I836)</f>
        <v/>
      </c>
      <c r="K836" s="30" t="n">
        <v>60</v>
      </c>
      <c r="L836" s="21" t="str">
        <f aca="false">IF(B836="","",B836+K836)</f>
        <v/>
      </c>
      <c r="M836" s="22" t="str">
        <f aca="true">IF(L836="","",L836-TODAY())</f>
        <v/>
      </c>
      <c r="N836" s="27"/>
      <c r="O836" s="24"/>
      <c r="P836" s="27"/>
      <c r="Q836" s="23"/>
      <c r="R836" s="24"/>
      <c r="S836" s="20" t="str">
        <f aca="false">IF(OR(J836="",Q836=""),"",Q836-J836)</f>
        <v/>
      </c>
      <c r="T836" s="31"/>
      <c r="U836" s="32" t="str">
        <f aca="false">IF(B836="","","Yes")</f>
        <v/>
      </c>
    </row>
    <row r="837" customFormat="false" ht="25.5" hidden="false" customHeight="true" outlineLevel="0" collapsed="false">
      <c r="A837" s="15" t="str">
        <f aca="false">IF(B837="","","TP-"&amp;TEXT(ROW()-5,"0000"))</f>
        <v/>
      </c>
      <c r="B837" s="28"/>
      <c r="C837" s="29"/>
      <c r="D837" s="29"/>
      <c r="E837" s="27"/>
      <c r="F837" s="27"/>
      <c r="G837" s="27"/>
      <c r="H837" s="30"/>
      <c r="I837" s="23"/>
      <c r="J837" s="20" t="str">
        <f aca="false">IF(OR(B837="",H837="",I837=""),"",H837*I837)</f>
        <v/>
      </c>
      <c r="K837" s="30" t="n">
        <v>60</v>
      </c>
      <c r="L837" s="21" t="str">
        <f aca="false">IF(B837="","",B837+K837)</f>
        <v/>
      </c>
      <c r="M837" s="22" t="str">
        <f aca="true">IF(L837="","",L837-TODAY())</f>
        <v/>
      </c>
      <c r="N837" s="27"/>
      <c r="O837" s="24"/>
      <c r="P837" s="27"/>
      <c r="Q837" s="23"/>
      <c r="R837" s="24"/>
      <c r="S837" s="20" t="str">
        <f aca="false">IF(OR(J837="",Q837=""),"",Q837-J837)</f>
        <v/>
      </c>
      <c r="T837" s="31"/>
      <c r="U837" s="32" t="str">
        <f aca="false">IF(B837="","","Yes")</f>
        <v/>
      </c>
    </row>
    <row r="838" customFormat="false" ht="25.5" hidden="false" customHeight="true" outlineLevel="0" collapsed="false">
      <c r="A838" s="15" t="str">
        <f aca="false">IF(B838="","","TP-"&amp;TEXT(ROW()-5,"0000"))</f>
        <v/>
      </c>
      <c r="B838" s="28"/>
      <c r="C838" s="29"/>
      <c r="D838" s="29"/>
      <c r="E838" s="27"/>
      <c r="F838" s="27"/>
      <c r="G838" s="27"/>
      <c r="H838" s="30"/>
      <c r="I838" s="23"/>
      <c r="J838" s="20" t="str">
        <f aca="false">IF(OR(B838="",H838="",I838=""),"",H838*I838)</f>
        <v/>
      </c>
      <c r="K838" s="30" t="n">
        <v>60</v>
      </c>
      <c r="L838" s="21" t="str">
        <f aca="false">IF(B838="","",B838+K838)</f>
        <v/>
      </c>
      <c r="M838" s="22" t="str">
        <f aca="true">IF(L838="","",L838-TODAY())</f>
        <v/>
      </c>
      <c r="N838" s="27"/>
      <c r="O838" s="24"/>
      <c r="P838" s="27"/>
      <c r="Q838" s="23"/>
      <c r="R838" s="24"/>
      <c r="S838" s="20" t="str">
        <f aca="false">IF(OR(J838="",Q838=""),"",Q838-J838)</f>
        <v/>
      </c>
      <c r="T838" s="31"/>
      <c r="U838" s="32" t="str">
        <f aca="false">IF(B838="","","Yes")</f>
        <v/>
      </c>
    </row>
    <row r="839" customFormat="false" ht="25.5" hidden="false" customHeight="true" outlineLevel="0" collapsed="false">
      <c r="A839" s="15" t="str">
        <f aca="false">IF(B839="","","TP-"&amp;TEXT(ROW()-5,"0000"))</f>
        <v/>
      </c>
      <c r="B839" s="28"/>
      <c r="C839" s="29"/>
      <c r="D839" s="29"/>
      <c r="E839" s="27"/>
      <c r="F839" s="27"/>
      <c r="G839" s="27"/>
      <c r="H839" s="30"/>
      <c r="I839" s="23"/>
      <c r="J839" s="20" t="str">
        <f aca="false">IF(OR(B839="",H839="",I839=""),"",H839*I839)</f>
        <v/>
      </c>
      <c r="K839" s="30" t="n">
        <v>60</v>
      </c>
      <c r="L839" s="21" t="str">
        <f aca="false">IF(B839="","",B839+K839)</f>
        <v/>
      </c>
      <c r="M839" s="22" t="str">
        <f aca="true">IF(L839="","",L839-TODAY())</f>
        <v/>
      </c>
      <c r="N839" s="27"/>
      <c r="O839" s="24"/>
      <c r="P839" s="27"/>
      <c r="Q839" s="23"/>
      <c r="R839" s="24"/>
      <c r="S839" s="20" t="str">
        <f aca="false">IF(OR(J839="",Q839=""),"",Q839-J839)</f>
        <v/>
      </c>
      <c r="T839" s="31"/>
      <c r="U839" s="32" t="str">
        <f aca="false">IF(B839="","","Yes")</f>
        <v/>
      </c>
    </row>
    <row r="840" customFormat="false" ht="25.5" hidden="false" customHeight="true" outlineLevel="0" collapsed="false">
      <c r="A840" s="15" t="str">
        <f aca="false">IF(B840="","","TP-"&amp;TEXT(ROW()-5,"0000"))</f>
        <v/>
      </c>
      <c r="B840" s="28"/>
      <c r="C840" s="29"/>
      <c r="D840" s="29"/>
      <c r="E840" s="27"/>
      <c r="F840" s="27"/>
      <c r="G840" s="27"/>
      <c r="H840" s="30"/>
      <c r="I840" s="23"/>
      <c r="J840" s="20" t="str">
        <f aca="false">IF(OR(B840="",H840="",I840=""),"",H840*I840)</f>
        <v/>
      </c>
      <c r="K840" s="30" t="n">
        <v>60</v>
      </c>
      <c r="L840" s="21" t="str">
        <f aca="false">IF(B840="","",B840+K840)</f>
        <v/>
      </c>
      <c r="M840" s="22" t="str">
        <f aca="true">IF(L840="","",L840-TODAY())</f>
        <v/>
      </c>
      <c r="N840" s="27"/>
      <c r="O840" s="24"/>
      <c r="P840" s="27"/>
      <c r="Q840" s="23"/>
      <c r="R840" s="24"/>
      <c r="S840" s="20" t="str">
        <f aca="false">IF(OR(J840="",Q840=""),"",Q840-J840)</f>
        <v/>
      </c>
      <c r="T840" s="31"/>
      <c r="U840" s="32" t="str">
        <f aca="false">IF(B840="","","Yes")</f>
        <v/>
      </c>
    </row>
    <row r="841" customFormat="false" ht="25.5" hidden="false" customHeight="true" outlineLevel="0" collapsed="false">
      <c r="A841" s="15" t="str">
        <f aca="false">IF(B841="","","TP-"&amp;TEXT(ROW()-5,"0000"))</f>
        <v/>
      </c>
      <c r="B841" s="28"/>
      <c r="C841" s="29"/>
      <c r="D841" s="29"/>
      <c r="E841" s="27"/>
      <c r="F841" s="27"/>
      <c r="G841" s="27"/>
      <c r="H841" s="30"/>
      <c r="I841" s="23"/>
      <c r="J841" s="20" t="str">
        <f aca="false">IF(OR(B841="",H841="",I841=""),"",H841*I841)</f>
        <v/>
      </c>
      <c r="K841" s="30" t="n">
        <v>60</v>
      </c>
      <c r="L841" s="21" t="str">
        <f aca="false">IF(B841="","",B841+K841)</f>
        <v/>
      </c>
      <c r="M841" s="22" t="str">
        <f aca="true">IF(L841="","",L841-TODAY())</f>
        <v/>
      </c>
      <c r="N841" s="27"/>
      <c r="O841" s="24"/>
      <c r="P841" s="27"/>
      <c r="Q841" s="23"/>
      <c r="R841" s="24"/>
      <c r="S841" s="20" t="str">
        <f aca="false">IF(OR(J841="",Q841=""),"",Q841-J841)</f>
        <v/>
      </c>
      <c r="T841" s="31"/>
      <c r="U841" s="32" t="str">
        <f aca="false">IF(B841="","","Yes")</f>
        <v/>
      </c>
    </row>
    <row r="842" customFormat="false" ht="25.5" hidden="false" customHeight="true" outlineLevel="0" collapsed="false">
      <c r="A842" s="15" t="str">
        <f aca="false">IF(B842="","","TP-"&amp;TEXT(ROW()-5,"0000"))</f>
        <v/>
      </c>
      <c r="B842" s="28"/>
      <c r="C842" s="29"/>
      <c r="D842" s="29"/>
      <c r="E842" s="27"/>
      <c r="F842" s="27"/>
      <c r="G842" s="27"/>
      <c r="H842" s="30"/>
      <c r="I842" s="23"/>
      <c r="J842" s="20" t="str">
        <f aca="false">IF(OR(B842="",H842="",I842=""),"",H842*I842)</f>
        <v/>
      </c>
      <c r="K842" s="30" t="n">
        <v>60</v>
      </c>
      <c r="L842" s="21" t="str">
        <f aca="false">IF(B842="","",B842+K842)</f>
        <v/>
      </c>
      <c r="M842" s="22" t="str">
        <f aca="true">IF(L842="","",L842-TODAY())</f>
        <v/>
      </c>
      <c r="N842" s="27"/>
      <c r="O842" s="24"/>
      <c r="P842" s="27"/>
      <c r="Q842" s="23"/>
      <c r="R842" s="24"/>
      <c r="S842" s="20" t="str">
        <f aca="false">IF(OR(J842="",Q842=""),"",Q842-J842)</f>
        <v/>
      </c>
      <c r="T842" s="31"/>
      <c r="U842" s="32" t="str">
        <f aca="false">IF(B842="","","Yes")</f>
        <v/>
      </c>
    </row>
    <row r="843" customFormat="false" ht="25.5" hidden="false" customHeight="true" outlineLevel="0" collapsed="false">
      <c r="A843" s="15" t="str">
        <f aca="false">IF(B843="","","TP-"&amp;TEXT(ROW()-5,"0000"))</f>
        <v/>
      </c>
      <c r="B843" s="28"/>
      <c r="C843" s="29"/>
      <c r="D843" s="29"/>
      <c r="E843" s="27"/>
      <c r="F843" s="27"/>
      <c r="G843" s="27"/>
      <c r="H843" s="30"/>
      <c r="I843" s="23"/>
      <c r="J843" s="20" t="str">
        <f aca="false">IF(OR(B843="",H843="",I843=""),"",H843*I843)</f>
        <v/>
      </c>
      <c r="K843" s="30" t="n">
        <v>60</v>
      </c>
      <c r="L843" s="21" t="str">
        <f aca="false">IF(B843="","",B843+K843)</f>
        <v/>
      </c>
      <c r="M843" s="22" t="str">
        <f aca="true">IF(L843="","",L843-TODAY())</f>
        <v/>
      </c>
      <c r="N843" s="27"/>
      <c r="O843" s="24"/>
      <c r="P843" s="27"/>
      <c r="Q843" s="23"/>
      <c r="R843" s="24"/>
      <c r="S843" s="20" t="str">
        <f aca="false">IF(OR(J843="",Q843=""),"",Q843-J843)</f>
        <v/>
      </c>
      <c r="T843" s="31"/>
      <c r="U843" s="32" t="str">
        <f aca="false">IF(B843="","","Yes")</f>
        <v/>
      </c>
    </row>
    <row r="844" customFormat="false" ht="25.5" hidden="false" customHeight="true" outlineLevel="0" collapsed="false">
      <c r="A844" s="15" t="str">
        <f aca="false">IF(B844="","","TP-"&amp;TEXT(ROW()-5,"0000"))</f>
        <v/>
      </c>
      <c r="B844" s="28"/>
      <c r="C844" s="29"/>
      <c r="D844" s="29"/>
      <c r="E844" s="27"/>
      <c r="F844" s="27"/>
      <c r="G844" s="27"/>
      <c r="H844" s="30"/>
      <c r="I844" s="23"/>
      <c r="J844" s="20" t="str">
        <f aca="false">IF(OR(B844="",H844="",I844=""),"",H844*I844)</f>
        <v/>
      </c>
      <c r="K844" s="30" t="n">
        <v>60</v>
      </c>
      <c r="L844" s="21" t="str">
        <f aca="false">IF(B844="","",B844+K844)</f>
        <v/>
      </c>
      <c r="M844" s="22" t="str">
        <f aca="true">IF(L844="","",L844-TODAY())</f>
        <v/>
      </c>
      <c r="N844" s="27"/>
      <c r="O844" s="24"/>
      <c r="P844" s="27"/>
      <c r="Q844" s="23"/>
      <c r="R844" s="24"/>
      <c r="S844" s="20" t="str">
        <f aca="false">IF(OR(J844="",Q844=""),"",Q844-J844)</f>
        <v/>
      </c>
      <c r="T844" s="31"/>
      <c r="U844" s="32" t="str">
        <f aca="false">IF(B844="","","Yes")</f>
        <v/>
      </c>
    </row>
    <row r="845" customFormat="false" ht="25.5" hidden="false" customHeight="true" outlineLevel="0" collapsed="false">
      <c r="A845" s="15" t="str">
        <f aca="false">IF(B845="","","TP-"&amp;TEXT(ROW()-5,"0000"))</f>
        <v/>
      </c>
      <c r="B845" s="28"/>
      <c r="C845" s="29"/>
      <c r="D845" s="29"/>
      <c r="E845" s="27"/>
      <c r="F845" s="27"/>
      <c r="G845" s="27"/>
      <c r="H845" s="30"/>
      <c r="I845" s="23"/>
      <c r="J845" s="20" t="str">
        <f aca="false">IF(OR(B845="",H845="",I845=""),"",H845*I845)</f>
        <v/>
      </c>
      <c r="K845" s="30" t="n">
        <v>60</v>
      </c>
      <c r="L845" s="21" t="str">
        <f aca="false">IF(B845="","",B845+K845)</f>
        <v/>
      </c>
      <c r="M845" s="22" t="str">
        <f aca="true">IF(L845="","",L845-TODAY())</f>
        <v/>
      </c>
      <c r="N845" s="27"/>
      <c r="O845" s="24"/>
      <c r="P845" s="27"/>
      <c r="Q845" s="23"/>
      <c r="R845" s="24"/>
      <c r="S845" s="20" t="str">
        <f aca="false">IF(OR(J845="",Q845=""),"",Q845-J845)</f>
        <v/>
      </c>
      <c r="T845" s="31"/>
      <c r="U845" s="32" t="str">
        <f aca="false">IF(B845="","","Yes")</f>
        <v/>
      </c>
    </row>
    <row r="846" customFormat="false" ht="25.5" hidden="false" customHeight="true" outlineLevel="0" collapsed="false">
      <c r="A846" s="15" t="str">
        <f aca="false">IF(B846="","","TP-"&amp;TEXT(ROW()-5,"0000"))</f>
        <v/>
      </c>
      <c r="B846" s="28"/>
      <c r="C846" s="29"/>
      <c r="D846" s="29"/>
      <c r="E846" s="27"/>
      <c r="F846" s="27"/>
      <c r="G846" s="27"/>
      <c r="H846" s="30"/>
      <c r="I846" s="23"/>
      <c r="J846" s="20" t="str">
        <f aca="false">IF(OR(B846="",H846="",I846=""),"",H846*I846)</f>
        <v/>
      </c>
      <c r="K846" s="30" t="n">
        <v>60</v>
      </c>
      <c r="L846" s="21" t="str">
        <f aca="false">IF(B846="","",B846+K846)</f>
        <v/>
      </c>
      <c r="M846" s="22" t="str">
        <f aca="true">IF(L846="","",L846-TODAY())</f>
        <v/>
      </c>
      <c r="N846" s="27"/>
      <c r="O846" s="24"/>
      <c r="P846" s="27"/>
      <c r="Q846" s="23"/>
      <c r="R846" s="24"/>
      <c r="S846" s="20" t="str">
        <f aca="false">IF(OR(J846="",Q846=""),"",Q846-J846)</f>
        <v/>
      </c>
      <c r="T846" s="31"/>
      <c r="U846" s="32" t="str">
        <f aca="false">IF(B846="","","Yes")</f>
        <v/>
      </c>
    </row>
    <row r="847" customFormat="false" ht="25.5" hidden="false" customHeight="true" outlineLevel="0" collapsed="false">
      <c r="A847" s="15" t="str">
        <f aca="false">IF(B847="","","TP-"&amp;TEXT(ROW()-5,"0000"))</f>
        <v/>
      </c>
      <c r="B847" s="28"/>
      <c r="C847" s="29"/>
      <c r="D847" s="29"/>
      <c r="E847" s="27"/>
      <c r="F847" s="27"/>
      <c r="G847" s="27"/>
      <c r="H847" s="30"/>
      <c r="I847" s="23"/>
      <c r="J847" s="20" t="str">
        <f aca="false">IF(OR(B847="",H847="",I847=""),"",H847*I847)</f>
        <v/>
      </c>
      <c r="K847" s="30" t="n">
        <v>60</v>
      </c>
      <c r="L847" s="21" t="str">
        <f aca="false">IF(B847="","",B847+K847)</f>
        <v/>
      </c>
      <c r="M847" s="22" t="str">
        <f aca="true">IF(L847="","",L847-TODAY())</f>
        <v/>
      </c>
      <c r="N847" s="27"/>
      <c r="O847" s="24"/>
      <c r="P847" s="27"/>
      <c r="Q847" s="23"/>
      <c r="R847" s="24"/>
      <c r="S847" s="20" t="str">
        <f aca="false">IF(OR(J847="",Q847=""),"",Q847-J847)</f>
        <v/>
      </c>
      <c r="T847" s="31"/>
      <c r="U847" s="32" t="str">
        <f aca="false">IF(B847="","","Yes")</f>
        <v/>
      </c>
    </row>
    <row r="848" customFormat="false" ht="25.5" hidden="false" customHeight="true" outlineLevel="0" collapsed="false">
      <c r="A848" s="15" t="str">
        <f aca="false">IF(B848="","","TP-"&amp;TEXT(ROW()-5,"0000"))</f>
        <v/>
      </c>
      <c r="B848" s="28"/>
      <c r="C848" s="29"/>
      <c r="D848" s="29"/>
      <c r="E848" s="27"/>
      <c r="F848" s="27"/>
      <c r="G848" s="27"/>
      <c r="H848" s="30"/>
      <c r="I848" s="23"/>
      <c r="J848" s="20" t="str">
        <f aca="false">IF(OR(B848="",H848="",I848=""),"",H848*I848)</f>
        <v/>
      </c>
      <c r="K848" s="30" t="n">
        <v>60</v>
      </c>
      <c r="L848" s="21" t="str">
        <f aca="false">IF(B848="","",B848+K848)</f>
        <v/>
      </c>
      <c r="M848" s="22" t="str">
        <f aca="true">IF(L848="","",L848-TODAY())</f>
        <v/>
      </c>
      <c r="N848" s="27"/>
      <c r="O848" s="24"/>
      <c r="P848" s="27"/>
      <c r="Q848" s="23"/>
      <c r="R848" s="24"/>
      <c r="S848" s="20" t="str">
        <f aca="false">IF(OR(J848="",Q848=""),"",Q848-J848)</f>
        <v/>
      </c>
      <c r="T848" s="31"/>
      <c r="U848" s="32" t="str">
        <f aca="false">IF(B848="","","Yes")</f>
        <v/>
      </c>
    </row>
    <row r="849" customFormat="false" ht="25.5" hidden="false" customHeight="true" outlineLevel="0" collapsed="false">
      <c r="A849" s="15" t="str">
        <f aca="false">IF(B849="","","TP-"&amp;TEXT(ROW()-5,"0000"))</f>
        <v/>
      </c>
      <c r="B849" s="28"/>
      <c r="C849" s="29"/>
      <c r="D849" s="29"/>
      <c r="E849" s="27"/>
      <c r="F849" s="27"/>
      <c r="G849" s="27"/>
      <c r="H849" s="30"/>
      <c r="I849" s="23"/>
      <c r="J849" s="20" t="str">
        <f aca="false">IF(OR(B849="",H849="",I849=""),"",H849*I849)</f>
        <v/>
      </c>
      <c r="K849" s="30" t="n">
        <v>60</v>
      </c>
      <c r="L849" s="21" t="str">
        <f aca="false">IF(B849="","",B849+K849)</f>
        <v/>
      </c>
      <c r="M849" s="22" t="str">
        <f aca="true">IF(L849="","",L849-TODAY())</f>
        <v/>
      </c>
      <c r="N849" s="27"/>
      <c r="O849" s="24"/>
      <c r="P849" s="27"/>
      <c r="Q849" s="23"/>
      <c r="R849" s="24"/>
      <c r="S849" s="20" t="str">
        <f aca="false">IF(OR(J849="",Q849=""),"",Q849-J849)</f>
        <v/>
      </c>
      <c r="T849" s="31"/>
      <c r="U849" s="32" t="str">
        <f aca="false">IF(B849="","","Yes")</f>
        <v/>
      </c>
    </row>
    <row r="850" customFormat="false" ht="25.5" hidden="false" customHeight="true" outlineLevel="0" collapsed="false">
      <c r="A850" s="15" t="str">
        <f aca="false">IF(B850="","","TP-"&amp;TEXT(ROW()-5,"0000"))</f>
        <v/>
      </c>
      <c r="B850" s="28"/>
      <c r="C850" s="29"/>
      <c r="D850" s="29"/>
      <c r="E850" s="27"/>
      <c r="F850" s="27"/>
      <c r="G850" s="27"/>
      <c r="H850" s="30"/>
      <c r="I850" s="23"/>
      <c r="J850" s="20" t="str">
        <f aca="false">IF(OR(B850="",H850="",I850=""),"",H850*I850)</f>
        <v/>
      </c>
      <c r="K850" s="30" t="n">
        <v>60</v>
      </c>
      <c r="L850" s="21" t="str">
        <f aca="false">IF(B850="","",B850+K850)</f>
        <v/>
      </c>
      <c r="M850" s="22" t="str">
        <f aca="true">IF(L850="","",L850-TODAY())</f>
        <v/>
      </c>
      <c r="N850" s="27"/>
      <c r="O850" s="24"/>
      <c r="P850" s="27"/>
      <c r="Q850" s="23"/>
      <c r="R850" s="24"/>
      <c r="S850" s="20" t="str">
        <f aca="false">IF(OR(J850="",Q850=""),"",Q850-J850)</f>
        <v/>
      </c>
      <c r="T850" s="31"/>
      <c r="U850" s="32" t="str">
        <f aca="false">IF(B850="","","Yes")</f>
        <v/>
      </c>
    </row>
    <row r="851" customFormat="false" ht="25.5" hidden="false" customHeight="true" outlineLevel="0" collapsed="false">
      <c r="A851" s="15" t="str">
        <f aca="false">IF(B851="","","TP-"&amp;TEXT(ROW()-5,"0000"))</f>
        <v/>
      </c>
      <c r="B851" s="28"/>
      <c r="C851" s="29"/>
      <c r="D851" s="29"/>
      <c r="E851" s="27"/>
      <c r="F851" s="27"/>
      <c r="G851" s="27"/>
      <c r="H851" s="30"/>
      <c r="I851" s="23"/>
      <c r="J851" s="20" t="str">
        <f aca="false">IF(OR(B851="",H851="",I851=""),"",H851*I851)</f>
        <v/>
      </c>
      <c r="K851" s="30" t="n">
        <v>60</v>
      </c>
      <c r="L851" s="21" t="str">
        <f aca="false">IF(B851="","",B851+K851)</f>
        <v/>
      </c>
      <c r="M851" s="22" t="str">
        <f aca="true">IF(L851="","",L851-TODAY())</f>
        <v/>
      </c>
      <c r="N851" s="27"/>
      <c r="O851" s="24"/>
      <c r="P851" s="27"/>
      <c r="Q851" s="23"/>
      <c r="R851" s="24"/>
      <c r="S851" s="20" t="str">
        <f aca="false">IF(OR(J851="",Q851=""),"",Q851-J851)</f>
        <v/>
      </c>
      <c r="T851" s="31"/>
      <c r="U851" s="32" t="str">
        <f aca="false">IF(B851="","","Yes")</f>
        <v/>
      </c>
    </row>
    <row r="852" customFormat="false" ht="25.5" hidden="false" customHeight="true" outlineLevel="0" collapsed="false">
      <c r="A852" s="15" t="str">
        <f aca="false">IF(B852="","","TP-"&amp;TEXT(ROW()-5,"0000"))</f>
        <v/>
      </c>
      <c r="B852" s="28"/>
      <c r="C852" s="29"/>
      <c r="D852" s="29"/>
      <c r="E852" s="27"/>
      <c r="F852" s="27"/>
      <c r="G852" s="27"/>
      <c r="H852" s="30"/>
      <c r="I852" s="23"/>
      <c r="J852" s="20" t="str">
        <f aca="false">IF(OR(B852="",H852="",I852=""),"",H852*I852)</f>
        <v/>
      </c>
      <c r="K852" s="30" t="n">
        <v>60</v>
      </c>
      <c r="L852" s="21" t="str">
        <f aca="false">IF(B852="","",B852+K852)</f>
        <v/>
      </c>
      <c r="M852" s="22" t="str">
        <f aca="true">IF(L852="","",L852-TODAY())</f>
        <v/>
      </c>
      <c r="N852" s="27"/>
      <c r="O852" s="24"/>
      <c r="P852" s="27"/>
      <c r="Q852" s="23"/>
      <c r="R852" s="24"/>
      <c r="S852" s="20" t="str">
        <f aca="false">IF(OR(J852="",Q852=""),"",Q852-J852)</f>
        <v/>
      </c>
      <c r="T852" s="31"/>
      <c r="U852" s="32" t="str">
        <f aca="false">IF(B852="","","Yes")</f>
        <v/>
      </c>
    </row>
    <row r="853" customFormat="false" ht="25.5" hidden="false" customHeight="true" outlineLevel="0" collapsed="false">
      <c r="A853" s="15" t="str">
        <f aca="false">IF(B853="","","TP-"&amp;TEXT(ROW()-5,"0000"))</f>
        <v/>
      </c>
      <c r="B853" s="28"/>
      <c r="C853" s="29"/>
      <c r="D853" s="29"/>
      <c r="E853" s="27"/>
      <c r="F853" s="27"/>
      <c r="G853" s="27"/>
      <c r="H853" s="30"/>
      <c r="I853" s="23"/>
      <c r="J853" s="20" t="str">
        <f aca="false">IF(OR(B853="",H853="",I853=""),"",H853*I853)</f>
        <v/>
      </c>
      <c r="K853" s="30" t="n">
        <v>60</v>
      </c>
      <c r="L853" s="21" t="str">
        <f aca="false">IF(B853="","",B853+K853)</f>
        <v/>
      </c>
      <c r="M853" s="22" t="str">
        <f aca="true">IF(L853="","",L853-TODAY())</f>
        <v/>
      </c>
      <c r="N853" s="27"/>
      <c r="O853" s="24"/>
      <c r="P853" s="27"/>
      <c r="Q853" s="23"/>
      <c r="R853" s="24"/>
      <c r="S853" s="20" t="str">
        <f aca="false">IF(OR(J853="",Q853=""),"",Q853-J853)</f>
        <v/>
      </c>
      <c r="T853" s="31"/>
      <c r="U853" s="32" t="str">
        <f aca="false">IF(B853="","","Yes")</f>
        <v/>
      </c>
    </row>
    <row r="854" customFormat="false" ht="25.5" hidden="false" customHeight="true" outlineLevel="0" collapsed="false">
      <c r="A854" s="15" t="str">
        <f aca="false">IF(B854="","","TP-"&amp;TEXT(ROW()-5,"0000"))</f>
        <v/>
      </c>
      <c r="B854" s="28"/>
      <c r="C854" s="29"/>
      <c r="D854" s="29"/>
      <c r="E854" s="27"/>
      <c r="F854" s="27"/>
      <c r="G854" s="27"/>
      <c r="H854" s="30"/>
      <c r="I854" s="23"/>
      <c r="J854" s="20" t="str">
        <f aca="false">IF(OR(B854="",H854="",I854=""),"",H854*I854)</f>
        <v/>
      </c>
      <c r="K854" s="30" t="n">
        <v>60</v>
      </c>
      <c r="L854" s="21" t="str">
        <f aca="false">IF(B854="","",B854+K854)</f>
        <v/>
      </c>
      <c r="M854" s="22" t="str">
        <f aca="true">IF(L854="","",L854-TODAY())</f>
        <v/>
      </c>
      <c r="N854" s="27"/>
      <c r="O854" s="24"/>
      <c r="P854" s="27"/>
      <c r="Q854" s="23"/>
      <c r="R854" s="24"/>
      <c r="S854" s="20" t="str">
        <f aca="false">IF(OR(J854="",Q854=""),"",Q854-J854)</f>
        <v/>
      </c>
      <c r="T854" s="31"/>
      <c r="U854" s="32" t="str">
        <f aca="false">IF(B854="","","Yes")</f>
        <v/>
      </c>
    </row>
    <row r="855" customFormat="false" ht="25.5" hidden="false" customHeight="true" outlineLevel="0" collapsed="false">
      <c r="A855" s="15" t="str">
        <f aca="false">IF(B855="","","TP-"&amp;TEXT(ROW()-5,"0000"))</f>
        <v/>
      </c>
      <c r="B855" s="28"/>
      <c r="C855" s="29"/>
      <c r="D855" s="29"/>
      <c r="E855" s="27"/>
      <c r="F855" s="27"/>
      <c r="G855" s="27"/>
      <c r="H855" s="30"/>
      <c r="I855" s="23"/>
      <c r="J855" s="20" t="str">
        <f aca="false">IF(OR(B855="",H855="",I855=""),"",H855*I855)</f>
        <v/>
      </c>
      <c r="K855" s="30" t="n">
        <v>60</v>
      </c>
      <c r="L855" s="21" t="str">
        <f aca="false">IF(B855="","",B855+K855)</f>
        <v/>
      </c>
      <c r="M855" s="22" t="str">
        <f aca="true">IF(L855="","",L855-TODAY())</f>
        <v/>
      </c>
      <c r="N855" s="27"/>
      <c r="O855" s="24"/>
      <c r="P855" s="27"/>
      <c r="Q855" s="23"/>
      <c r="R855" s="24"/>
      <c r="S855" s="20" t="str">
        <f aca="false">IF(OR(J855="",Q855=""),"",Q855-J855)</f>
        <v/>
      </c>
      <c r="T855" s="31"/>
      <c r="U855" s="32" t="str">
        <f aca="false">IF(B855="","","Yes")</f>
        <v/>
      </c>
    </row>
    <row r="856" customFormat="false" ht="25.5" hidden="false" customHeight="true" outlineLevel="0" collapsed="false">
      <c r="A856" s="15" t="str">
        <f aca="false">IF(B856="","","TP-"&amp;TEXT(ROW()-5,"0000"))</f>
        <v/>
      </c>
      <c r="B856" s="28"/>
      <c r="C856" s="29"/>
      <c r="D856" s="29"/>
      <c r="E856" s="27"/>
      <c r="F856" s="27"/>
      <c r="G856" s="27"/>
      <c r="H856" s="30"/>
      <c r="I856" s="23"/>
      <c r="J856" s="20" t="str">
        <f aca="false">IF(OR(B856="",H856="",I856=""),"",H856*I856)</f>
        <v/>
      </c>
      <c r="K856" s="30" t="n">
        <v>60</v>
      </c>
      <c r="L856" s="21" t="str">
        <f aca="false">IF(B856="","",B856+K856)</f>
        <v/>
      </c>
      <c r="M856" s="22" t="str">
        <f aca="true">IF(L856="","",L856-TODAY())</f>
        <v/>
      </c>
      <c r="N856" s="27"/>
      <c r="O856" s="24"/>
      <c r="P856" s="27"/>
      <c r="Q856" s="23"/>
      <c r="R856" s="24"/>
      <c r="S856" s="20" t="str">
        <f aca="false">IF(OR(J856="",Q856=""),"",Q856-J856)</f>
        <v/>
      </c>
      <c r="T856" s="31"/>
      <c r="U856" s="32" t="str">
        <f aca="false">IF(B856="","","Yes")</f>
        <v/>
      </c>
    </row>
    <row r="857" customFormat="false" ht="25.5" hidden="false" customHeight="true" outlineLevel="0" collapsed="false">
      <c r="A857" s="15" t="str">
        <f aca="false">IF(B857="","","TP-"&amp;TEXT(ROW()-5,"0000"))</f>
        <v/>
      </c>
      <c r="B857" s="28"/>
      <c r="C857" s="29"/>
      <c r="D857" s="29"/>
      <c r="E857" s="27"/>
      <c r="F857" s="27"/>
      <c r="G857" s="27"/>
      <c r="H857" s="30"/>
      <c r="I857" s="23"/>
      <c r="J857" s="20" t="str">
        <f aca="false">IF(OR(B857="",H857="",I857=""),"",H857*I857)</f>
        <v/>
      </c>
      <c r="K857" s="30" t="n">
        <v>60</v>
      </c>
      <c r="L857" s="21" t="str">
        <f aca="false">IF(B857="","",B857+K857)</f>
        <v/>
      </c>
      <c r="M857" s="22" t="str">
        <f aca="true">IF(L857="","",L857-TODAY())</f>
        <v/>
      </c>
      <c r="N857" s="27"/>
      <c r="O857" s="24"/>
      <c r="P857" s="27"/>
      <c r="Q857" s="23"/>
      <c r="R857" s="24"/>
      <c r="S857" s="20" t="str">
        <f aca="false">IF(OR(J857="",Q857=""),"",Q857-J857)</f>
        <v/>
      </c>
      <c r="T857" s="31"/>
      <c r="U857" s="32" t="str">
        <f aca="false">IF(B857="","","Yes")</f>
        <v/>
      </c>
    </row>
    <row r="858" customFormat="false" ht="25.5" hidden="false" customHeight="true" outlineLevel="0" collapsed="false">
      <c r="A858" s="15" t="str">
        <f aca="false">IF(B858="","","TP-"&amp;TEXT(ROW()-5,"0000"))</f>
        <v/>
      </c>
      <c r="B858" s="28"/>
      <c r="C858" s="29"/>
      <c r="D858" s="29"/>
      <c r="E858" s="27"/>
      <c r="F858" s="27"/>
      <c r="G858" s="27"/>
      <c r="H858" s="30"/>
      <c r="I858" s="23"/>
      <c r="J858" s="20" t="str">
        <f aca="false">IF(OR(B858="",H858="",I858=""),"",H858*I858)</f>
        <v/>
      </c>
      <c r="K858" s="30" t="n">
        <v>60</v>
      </c>
      <c r="L858" s="21" t="str">
        <f aca="false">IF(B858="","",B858+K858)</f>
        <v/>
      </c>
      <c r="M858" s="22" t="str">
        <f aca="true">IF(L858="","",L858-TODAY())</f>
        <v/>
      </c>
      <c r="N858" s="27"/>
      <c r="O858" s="24"/>
      <c r="P858" s="27"/>
      <c r="Q858" s="23"/>
      <c r="R858" s="24"/>
      <c r="S858" s="20" t="str">
        <f aca="false">IF(OR(J858="",Q858=""),"",Q858-J858)</f>
        <v/>
      </c>
      <c r="T858" s="31"/>
      <c r="U858" s="32" t="str">
        <f aca="false">IF(B858="","","Yes")</f>
        <v/>
      </c>
    </row>
    <row r="859" customFormat="false" ht="25.5" hidden="false" customHeight="true" outlineLevel="0" collapsed="false">
      <c r="A859" s="15" t="str">
        <f aca="false">IF(B859="","","TP-"&amp;TEXT(ROW()-5,"0000"))</f>
        <v/>
      </c>
      <c r="B859" s="28"/>
      <c r="C859" s="29"/>
      <c r="D859" s="29"/>
      <c r="E859" s="27"/>
      <c r="F859" s="27"/>
      <c r="G859" s="27"/>
      <c r="H859" s="30"/>
      <c r="I859" s="23"/>
      <c r="J859" s="20" t="str">
        <f aca="false">IF(OR(B859="",H859="",I859=""),"",H859*I859)</f>
        <v/>
      </c>
      <c r="K859" s="30" t="n">
        <v>60</v>
      </c>
      <c r="L859" s="21" t="str">
        <f aca="false">IF(B859="","",B859+K859)</f>
        <v/>
      </c>
      <c r="M859" s="22" t="str">
        <f aca="true">IF(L859="","",L859-TODAY())</f>
        <v/>
      </c>
      <c r="N859" s="27"/>
      <c r="O859" s="24"/>
      <c r="P859" s="27"/>
      <c r="Q859" s="23"/>
      <c r="R859" s="24"/>
      <c r="S859" s="20" t="str">
        <f aca="false">IF(OR(J859="",Q859=""),"",Q859-J859)</f>
        <v/>
      </c>
      <c r="T859" s="31"/>
      <c r="U859" s="32" t="str">
        <f aca="false">IF(B859="","","Yes")</f>
        <v/>
      </c>
    </row>
    <row r="860" customFormat="false" ht="25.5" hidden="false" customHeight="true" outlineLevel="0" collapsed="false">
      <c r="A860" s="15" t="str">
        <f aca="false">IF(B860="","","TP-"&amp;TEXT(ROW()-5,"0000"))</f>
        <v/>
      </c>
      <c r="B860" s="28"/>
      <c r="C860" s="29"/>
      <c r="D860" s="29"/>
      <c r="E860" s="27"/>
      <c r="F860" s="27"/>
      <c r="G860" s="27"/>
      <c r="H860" s="30"/>
      <c r="I860" s="23"/>
      <c r="J860" s="20" t="str">
        <f aca="false">IF(OR(B860="",H860="",I860=""),"",H860*I860)</f>
        <v/>
      </c>
      <c r="K860" s="30" t="n">
        <v>60</v>
      </c>
      <c r="L860" s="21" t="str">
        <f aca="false">IF(B860="","",B860+K860)</f>
        <v/>
      </c>
      <c r="M860" s="22" t="str">
        <f aca="true">IF(L860="","",L860-TODAY())</f>
        <v/>
      </c>
      <c r="N860" s="27"/>
      <c r="O860" s="24"/>
      <c r="P860" s="27"/>
      <c r="Q860" s="23"/>
      <c r="R860" s="24"/>
      <c r="S860" s="20" t="str">
        <f aca="false">IF(OR(J860="",Q860=""),"",Q860-J860)</f>
        <v/>
      </c>
      <c r="T860" s="31"/>
      <c r="U860" s="32" t="str">
        <f aca="false">IF(B860="","","Yes")</f>
        <v/>
      </c>
    </row>
    <row r="861" customFormat="false" ht="25.5" hidden="false" customHeight="true" outlineLevel="0" collapsed="false">
      <c r="A861" s="15" t="str">
        <f aca="false">IF(B861="","","TP-"&amp;TEXT(ROW()-5,"0000"))</f>
        <v/>
      </c>
      <c r="B861" s="28"/>
      <c r="C861" s="29"/>
      <c r="D861" s="29"/>
      <c r="E861" s="27"/>
      <c r="F861" s="27"/>
      <c r="G861" s="27"/>
      <c r="H861" s="30"/>
      <c r="I861" s="23"/>
      <c r="J861" s="20" t="str">
        <f aca="false">IF(OR(B861="",H861="",I861=""),"",H861*I861)</f>
        <v/>
      </c>
      <c r="K861" s="30" t="n">
        <v>60</v>
      </c>
      <c r="L861" s="21" t="str">
        <f aca="false">IF(B861="","",B861+K861)</f>
        <v/>
      </c>
      <c r="M861" s="22" t="str">
        <f aca="true">IF(L861="","",L861-TODAY())</f>
        <v/>
      </c>
      <c r="N861" s="27"/>
      <c r="O861" s="24"/>
      <c r="P861" s="27"/>
      <c r="Q861" s="23"/>
      <c r="R861" s="24"/>
      <c r="S861" s="20" t="str">
        <f aca="false">IF(OR(J861="",Q861=""),"",Q861-J861)</f>
        <v/>
      </c>
      <c r="T861" s="31"/>
      <c r="U861" s="32" t="str">
        <f aca="false">IF(B861="","","Yes")</f>
        <v/>
      </c>
    </row>
    <row r="862" customFormat="false" ht="25.5" hidden="false" customHeight="true" outlineLevel="0" collapsed="false">
      <c r="A862" s="15" t="str">
        <f aca="false">IF(B862="","","TP-"&amp;TEXT(ROW()-5,"0000"))</f>
        <v/>
      </c>
      <c r="B862" s="28"/>
      <c r="C862" s="29"/>
      <c r="D862" s="29"/>
      <c r="E862" s="27"/>
      <c r="F862" s="27"/>
      <c r="G862" s="27"/>
      <c r="H862" s="30"/>
      <c r="I862" s="23"/>
      <c r="J862" s="20" t="str">
        <f aca="false">IF(OR(B862="",H862="",I862=""),"",H862*I862)</f>
        <v/>
      </c>
      <c r="K862" s="30" t="n">
        <v>60</v>
      </c>
      <c r="L862" s="21" t="str">
        <f aca="false">IF(B862="","",B862+K862)</f>
        <v/>
      </c>
      <c r="M862" s="22" t="str">
        <f aca="true">IF(L862="","",L862-TODAY())</f>
        <v/>
      </c>
      <c r="N862" s="27"/>
      <c r="O862" s="24"/>
      <c r="P862" s="27"/>
      <c r="Q862" s="23"/>
      <c r="R862" s="24"/>
      <c r="S862" s="20" t="str">
        <f aca="false">IF(OR(J862="",Q862=""),"",Q862-J862)</f>
        <v/>
      </c>
      <c r="T862" s="31"/>
      <c r="U862" s="32" t="str">
        <f aca="false">IF(B862="","","Yes")</f>
        <v/>
      </c>
    </row>
    <row r="863" customFormat="false" ht="25.5" hidden="false" customHeight="true" outlineLevel="0" collapsed="false">
      <c r="A863" s="15" t="str">
        <f aca="false">IF(B863="","","TP-"&amp;TEXT(ROW()-5,"0000"))</f>
        <v/>
      </c>
      <c r="B863" s="28"/>
      <c r="C863" s="29"/>
      <c r="D863" s="29"/>
      <c r="E863" s="27"/>
      <c r="F863" s="27"/>
      <c r="G863" s="27"/>
      <c r="H863" s="30"/>
      <c r="I863" s="23"/>
      <c r="J863" s="20" t="str">
        <f aca="false">IF(OR(B863="",H863="",I863=""),"",H863*I863)</f>
        <v/>
      </c>
      <c r="K863" s="30" t="n">
        <v>60</v>
      </c>
      <c r="L863" s="21" t="str">
        <f aca="false">IF(B863="","",B863+K863)</f>
        <v/>
      </c>
      <c r="M863" s="22" t="str">
        <f aca="true">IF(L863="","",L863-TODAY())</f>
        <v/>
      </c>
      <c r="N863" s="27"/>
      <c r="O863" s="24"/>
      <c r="P863" s="27"/>
      <c r="Q863" s="23"/>
      <c r="R863" s="24"/>
      <c r="S863" s="20" t="str">
        <f aca="false">IF(OR(J863="",Q863=""),"",Q863-J863)</f>
        <v/>
      </c>
      <c r="T863" s="31"/>
      <c r="U863" s="32" t="str">
        <f aca="false">IF(B863="","","Yes")</f>
        <v/>
      </c>
    </row>
    <row r="864" customFormat="false" ht="25.5" hidden="false" customHeight="true" outlineLevel="0" collapsed="false">
      <c r="A864" s="15" t="str">
        <f aca="false">IF(B864="","","TP-"&amp;TEXT(ROW()-5,"0000"))</f>
        <v/>
      </c>
      <c r="B864" s="28"/>
      <c r="C864" s="29"/>
      <c r="D864" s="29"/>
      <c r="E864" s="27"/>
      <c r="F864" s="27"/>
      <c r="G864" s="27"/>
      <c r="H864" s="30"/>
      <c r="I864" s="23"/>
      <c r="J864" s="20" t="str">
        <f aca="false">IF(OR(B864="",H864="",I864=""),"",H864*I864)</f>
        <v/>
      </c>
      <c r="K864" s="30" t="n">
        <v>60</v>
      </c>
      <c r="L864" s="21" t="str">
        <f aca="false">IF(B864="","",B864+K864)</f>
        <v/>
      </c>
      <c r="M864" s="22" t="str">
        <f aca="true">IF(L864="","",L864-TODAY())</f>
        <v/>
      </c>
      <c r="N864" s="27"/>
      <c r="O864" s="24"/>
      <c r="P864" s="27"/>
      <c r="Q864" s="23"/>
      <c r="R864" s="24"/>
      <c r="S864" s="20" t="str">
        <f aca="false">IF(OR(J864="",Q864=""),"",Q864-J864)</f>
        <v/>
      </c>
      <c r="T864" s="31"/>
      <c r="U864" s="32" t="str">
        <f aca="false">IF(B864="","","Yes")</f>
        <v/>
      </c>
    </row>
    <row r="865" customFormat="false" ht="25.5" hidden="false" customHeight="true" outlineLevel="0" collapsed="false">
      <c r="A865" s="15" t="str">
        <f aca="false">IF(B865="","","TP-"&amp;TEXT(ROW()-5,"0000"))</f>
        <v/>
      </c>
      <c r="B865" s="28"/>
      <c r="C865" s="29"/>
      <c r="D865" s="29"/>
      <c r="E865" s="27"/>
      <c r="F865" s="27"/>
      <c r="G865" s="27"/>
      <c r="H865" s="30"/>
      <c r="I865" s="23"/>
      <c r="J865" s="20" t="str">
        <f aca="false">IF(OR(B865="",H865="",I865=""),"",H865*I865)</f>
        <v/>
      </c>
      <c r="K865" s="30" t="n">
        <v>60</v>
      </c>
      <c r="L865" s="21" t="str">
        <f aca="false">IF(B865="","",B865+K865)</f>
        <v/>
      </c>
      <c r="M865" s="22" t="str">
        <f aca="true">IF(L865="","",L865-TODAY())</f>
        <v/>
      </c>
      <c r="N865" s="27"/>
      <c r="O865" s="24"/>
      <c r="P865" s="27"/>
      <c r="Q865" s="23"/>
      <c r="R865" s="24"/>
      <c r="S865" s="20" t="str">
        <f aca="false">IF(OR(J865="",Q865=""),"",Q865-J865)</f>
        <v/>
      </c>
      <c r="T865" s="31"/>
      <c r="U865" s="32" t="str">
        <f aca="false">IF(B865="","","Yes")</f>
        <v/>
      </c>
    </row>
    <row r="866" customFormat="false" ht="25.5" hidden="false" customHeight="true" outlineLevel="0" collapsed="false">
      <c r="A866" s="15" t="str">
        <f aca="false">IF(B866="","","TP-"&amp;TEXT(ROW()-5,"0000"))</f>
        <v/>
      </c>
      <c r="B866" s="28"/>
      <c r="C866" s="29"/>
      <c r="D866" s="29"/>
      <c r="E866" s="27"/>
      <c r="F866" s="27"/>
      <c r="G866" s="27"/>
      <c r="H866" s="30"/>
      <c r="I866" s="23"/>
      <c r="J866" s="20" t="str">
        <f aca="false">IF(OR(B866="",H866="",I866=""),"",H866*I866)</f>
        <v/>
      </c>
      <c r="K866" s="30" t="n">
        <v>60</v>
      </c>
      <c r="L866" s="21" t="str">
        <f aca="false">IF(B866="","",B866+K866)</f>
        <v/>
      </c>
      <c r="M866" s="22" t="str">
        <f aca="true">IF(L866="","",L866-TODAY())</f>
        <v/>
      </c>
      <c r="N866" s="27"/>
      <c r="O866" s="24"/>
      <c r="P866" s="27"/>
      <c r="Q866" s="23"/>
      <c r="R866" s="24"/>
      <c r="S866" s="20" t="str">
        <f aca="false">IF(OR(J866="",Q866=""),"",Q866-J866)</f>
        <v/>
      </c>
      <c r="T866" s="31"/>
      <c r="U866" s="32" t="str">
        <f aca="false">IF(B866="","","Yes")</f>
        <v/>
      </c>
    </row>
    <row r="867" customFormat="false" ht="25.5" hidden="false" customHeight="true" outlineLevel="0" collapsed="false">
      <c r="A867" s="15" t="str">
        <f aca="false">IF(B867="","","TP-"&amp;TEXT(ROW()-5,"0000"))</f>
        <v/>
      </c>
      <c r="B867" s="28"/>
      <c r="C867" s="29"/>
      <c r="D867" s="29"/>
      <c r="E867" s="27"/>
      <c r="F867" s="27"/>
      <c r="G867" s="27"/>
      <c r="H867" s="30"/>
      <c r="I867" s="23"/>
      <c r="J867" s="20" t="str">
        <f aca="false">IF(OR(B867="",H867="",I867=""),"",H867*I867)</f>
        <v/>
      </c>
      <c r="K867" s="30" t="n">
        <v>60</v>
      </c>
      <c r="L867" s="21" t="str">
        <f aca="false">IF(B867="","",B867+K867)</f>
        <v/>
      </c>
      <c r="M867" s="22" t="str">
        <f aca="true">IF(L867="","",L867-TODAY())</f>
        <v/>
      </c>
      <c r="N867" s="27"/>
      <c r="O867" s="24"/>
      <c r="P867" s="27"/>
      <c r="Q867" s="23"/>
      <c r="R867" s="24"/>
      <c r="S867" s="20" t="str">
        <f aca="false">IF(OR(J867="",Q867=""),"",Q867-J867)</f>
        <v/>
      </c>
      <c r="T867" s="31"/>
      <c r="U867" s="32" t="str">
        <f aca="false">IF(B867="","","Yes")</f>
        <v/>
      </c>
    </row>
    <row r="868" customFormat="false" ht="25.5" hidden="false" customHeight="true" outlineLevel="0" collapsed="false">
      <c r="A868" s="15" t="str">
        <f aca="false">IF(B868="","","TP-"&amp;TEXT(ROW()-5,"0000"))</f>
        <v/>
      </c>
      <c r="B868" s="28"/>
      <c r="C868" s="29"/>
      <c r="D868" s="29"/>
      <c r="E868" s="27"/>
      <c r="F868" s="27"/>
      <c r="G868" s="27"/>
      <c r="H868" s="30"/>
      <c r="I868" s="23"/>
      <c r="J868" s="20" t="str">
        <f aca="false">IF(OR(B868="",H868="",I868=""),"",H868*I868)</f>
        <v/>
      </c>
      <c r="K868" s="30" t="n">
        <v>60</v>
      </c>
      <c r="L868" s="21" t="str">
        <f aca="false">IF(B868="","",B868+K868)</f>
        <v/>
      </c>
      <c r="M868" s="22" t="str">
        <f aca="true">IF(L868="","",L868-TODAY())</f>
        <v/>
      </c>
      <c r="N868" s="27"/>
      <c r="O868" s="24"/>
      <c r="P868" s="27"/>
      <c r="Q868" s="23"/>
      <c r="R868" s="24"/>
      <c r="S868" s="20" t="str">
        <f aca="false">IF(OR(J868="",Q868=""),"",Q868-J868)</f>
        <v/>
      </c>
      <c r="T868" s="31"/>
      <c r="U868" s="32" t="str">
        <f aca="false">IF(B868="","","Yes")</f>
        <v/>
      </c>
    </row>
    <row r="869" customFormat="false" ht="25.5" hidden="false" customHeight="true" outlineLevel="0" collapsed="false">
      <c r="A869" s="15" t="str">
        <f aca="false">IF(B869="","","TP-"&amp;TEXT(ROW()-5,"0000"))</f>
        <v/>
      </c>
      <c r="B869" s="28"/>
      <c r="C869" s="29"/>
      <c r="D869" s="29"/>
      <c r="E869" s="27"/>
      <c r="F869" s="27"/>
      <c r="G869" s="27"/>
      <c r="H869" s="30"/>
      <c r="I869" s="23"/>
      <c r="J869" s="20" t="str">
        <f aca="false">IF(OR(B869="",H869="",I869=""),"",H869*I869)</f>
        <v/>
      </c>
      <c r="K869" s="30" t="n">
        <v>60</v>
      </c>
      <c r="L869" s="21" t="str">
        <f aca="false">IF(B869="","",B869+K869)</f>
        <v/>
      </c>
      <c r="M869" s="22" t="str">
        <f aca="true">IF(L869="","",L869-TODAY())</f>
        <v/>
      </c>
      <c r="N869" s="27"/>
      <c r="O869" s="24"/>
      <c r="P869" s="27"/>
      <c r="Q869" s="23"/>
      <c r="R869" s="24"/>
      <c r="S869" s="20" t="str">
        <f aca="false">IF(OR(J869="",Q869=""),"",Q869-J869)</f>
        <v/>
      </c>
      <c r="T869" s="31"/>
      <c r="U869" s="32" t="str">
        <f aca="false">IF(B869="","","Yes")</f>
        <v/>
      </c>
    </row>
    <row r="870" customFormat="false" ht="25.5" hidden="false" customHeight="true" outlineLevel="0" collapsed="false">
      <c r="A870" s="15" t="str">
        <f aca="false">IF(B870="","","TP-"&amp;TEXT(ROW()-5,"0000"))</f>
        <v/>
      </c>
      <c r="B870" s="28"/>
      <c r="C870" s="29"/>
      <c r="D870" s="29"/>
      <c r="E870" s="27"/>
      <c r="F870" s="27"/>
      <c r="G870" s="27"/>
      <c r="H870" s="30"/>
      <c r="I870" s="23"/>
      <c r="J870" s="20" t="str">
        <f aca="false">IF(OR(B870="",H870="",I870=""),"",H870*I870)</f>
        <v/>
      </c>
      <c r="K870" s="30" t="n">
        <v>60</v>
      </c>
      <c r="L870" s="21" t="str">
        <f aca="false">IF(B870="","",B870+K870)</f>
        <v/>
      </c>
      <c r="M870" s="22" t="str">
        <f aca="true">IF(L870="","",L870-TODAY())</f>
        <v/>
      </c>
      <c r="N870" s="27"/>
      <c r="O870" s="24"/>
      <c r="P870" s="27"/>
      <c r="Q870" s="23"/>
      <c r="R870" s="24"/>
      <c r="S870" s="20" t="str">
        <f aca="false">IF(OR(J870="",Q870=""),"",Q870-J870)</f>
        <v/>
      </c>
      <c r="T870" s="31"/>
      <c r="U870" s="32" t="str">
        <f aca="false">IF(B870="","","Yes")</f>
        <v/>
      </c>
    </row>
    <row r="871" customFormat="false" ht="25.5" hidden="false" customHeight="true" outlineLevel="0" collapsed="false">
      <c r="A871" s="15" t="str">
        <f aca="false">IF(B871="","","TP-"&amp;TEXT(ROW()-5,"0000"))</f>
        <v/>
      </c>
      <c r="B871" s="28"/>
      <c r="C871" s="29"/>
      <c r="D871" s="29"/>
      <c r="E871" s="27"/>
      <c r="F871" s="27"/>
      <c r="G871" s="27"/>
      <c r="H871" s="30"/>
      <c r="I871" s="23"/>
      <c r="J871" s="20" t="str">
        <f aca="false">IF(OR(B871="",H871="",I871=""),"",H871*I871)</f>
        <v/>
      </c>
      <c r="K871" s="30" t="n">
        <v>60</v>
      </c>
      <c r="L871" s="21" t="str">
        <f aca="false">IF(B871="","",B871+K871)</f>
        <v/>
      </c>
      <c r="M871" s="22" t="str">
        <f aca="true">IF(L871="","",L871-TODAY())</f>
        <v/>
      </c>
      <c r="N871" s="27"/>
      <c r="O871" s="24"/>
      <c r="P871" s="27"/>
      <c r="Q871" s="23"/>
      <c r="R871" s="24"/>
      <c r="S871" s="20" t="str">
        <f aca="false">IF(OR(J871="",Q871=""),"",Q871-J871)</f>
        <v/>
      </c>
      <c r="T871" s="31"/>
      <c r="U871" s="32" t="str">
        <f aca="false">IF(B871="","","Yes")</f>
        <v/>
      </c>
    </row>
    <row r="872" customFormat="false" ht="25.5" hidden="false" customHeight="true" outlineLevel="0" collapsed="false">
      <c r="A872" s="15" t="str">
        <f aca="false">IF(B872="","","TP-"&amp;TEXT(ROW()-5,"0000"))</f>
        <v/>
      </c>
      <c r="B872" s="28"/>
      <c r="C872" s="29"/>
      <c r="D872" s="29"/>
      <c r="E872" s="27"/>
      <c r="F872" s="27"/>
      <c r="G872" s="27"/>
      <c r="H872" s="30"/>
      <c r="I872" s="23"/>
      <c r="J872" s="20" t="str">
        <f aca="false">IF(OR(B872="",H872="",I872=""),"",H872*I872)</f>
        <v/>
      </c>
      <c r="K872" s="30" t="n">
        <v>60</v>
      </c>
      <c r="L872" s="21" t="str">
        <f aca="false">IF(B872="","",B872+K872)</f>
        <v/>
      </c>
      <c r="M872" s="22" t="str">
        <f aca="true">IF(L872="","",L872-TODAY())</f>
        <v/>
      </c>
      <c r="N872" s="27"/>
      <c r="O872" s="24"/>
      <c r="P872" s="27"/>
      <c r="Q872" s="23"/>
      <c r="R872" s="24"/>
      <c r="S872" s="20" t="str">
        <f aca="false">IF(OR(J872="",Q872=""),"",Q872-J872)</f>
        <v/>
      </c>
      <c r="T872" s="31"/>
      <c r="U872" s="32" t="str">
        <f aca="false">IF(B872="","","Yes")</f>
        <v/>
      </c>
    </row>
    <row r="873" customFormat="false" ht="25.5" hidden="false" customHeight="true" outlineLevel="0" collapsed="false">
      <c r="A873" s="15" t="str">
        <f aca="false">IF(B873="","","TP-"&amp;TEXT(ROW()-5,"0000"))</f>
        <v/>
      </c>
      <c r="B873" s="28"/>
      <c r="C873" s="29"/>
      <c r="D873" s="29"/>
      <c r="E873" s="27"/>
      <c r="F873" s="27"/>
      <c r="G873" s="27"/>
      <c r="H873" s="30"/>
      <c r="I873" s="23"/>
      <c r="J873" s="20" t="str">
        <f aca="false">IF(OR(B873="",H873="",I873=""),"",H873*I873)</f>
        <v/>
      </c>
      <c r="K873" s="30" t="n">
        <v>60</v>
      </c>
      <c r="L873" s="21" t="str">
        <f aca="false">IF(B873="","",B873+K873)</f>
        <v/>
      </c>
      <c r="M873" s="22" t="str">
        <f aca="true">IF(L873="","",L873-TODAY())</f>
        <v/>
      </c>
      <c r="N873" s="27"/>
      <c r="O873" s="24"/>
      <c r="P873" s="27"/>
      <c r="Q873" s="23"/>
      <c r="R873" s="24"/>
      <c r="S873" s="20" t="str">
        <f aca="false">IF(OR(J873="",Q873=""),"",Q873-J873)</f>
        <v/>
      </c>
      <c r="T873" s="31"/>
      <c r="U873" s="32" t="str">
        <f aca="false">IF(B873="","","Yes")</f>
        <v/>
      </c>
    </row>
    <row r="874" customFormat="false" ht="25.5" hidden="false" customHeight="true" outlineLevel="0" collapsed="false">
      <c r="A874" s="15" t="str">
        <f aca="false">IF(B874="","","TP-"&amp;TEXT(ROW()-5,"0000"))</f>
        <v/>
      </c>
      <c r="B874" s="28"/>
      <c r="C874" s="29"/>
      <c r="D874" s="29"/>
      <c r="E874" s="27"/>
      <c r="F874" s="27"/>
      <c r="G874" s="27"/>
      <c r="H874" s="30"/>
      <c r="I874" s="23"/>
      <c r="J874" s="20" t="str">
        <f aca="false">IF(OR(B874="",H874="",I874=""),"",H874*I874)</f>
        <v/>
      </c>
      <c r="K874" s="30" t="n">
        <v>60</v>
      </c>
      <c r="L874" s="21" t="str">
        <f aca="false">IF(B874="","",B874+K874)</f>
        <v/>
      </c>
      <c r="M874" s="22" t="str">
        <f aca="true">IF(L874="","",L874-TODAY())</f>
        <v/>
      </c>
      <c r="N874" s="27"/>
      <c r="O874" s="24"/>
      <c r="P874" s="27"/>
      <c r="Q874" s="23"/>
      <c r="R874" s="24"/>
      <c r="S874" s="20" t="str">
        <f aca="false">IF(OR(J874="",Q874=""),"",Q874-J874)</f>
        <v/>
      </c>
      <c r="T874" s="31"/>
      <c r="U874" s="32" t="str">
        <f aca="false">IF(B874="","","Yes")</f>
        <v/>
      </c>
    </row>
    <row r="875" customFormat="false" ht="25.5" hidden="false" customHeight="true" outlineLevel="0" collapsed="false">
      <c r="A875" s="15" t="str">
        <f aca="false">IF(B875="","","TP-"&amp;TEXT(ROW()-5,"0000"))</f>
        <v/>
      </c>
      <c r="B875" s="28"/>
      <c r="C875" s="29"/>
      <c r="D875" s="29"/>
      <c r="E875" s="27"/>
      <c r="F875" s="27"/>
      <c r="G875" s="27"/>
      <c r="H875" s="30"/>
      <c r="I875" s="23"/>
      <c r="J875" s="20" t="str">
        <f aca="false">IF(OR(B875="",H875="",I875=""),"",H875*I875)</f>
        <v/>
      </c>
      <c r="K875" s="30" t="n">
        <v>60</v>
      </c>
      <c r="L875" s="21" t="str">
        <f aca="false">IF(B875="","",B875+K875)</f>
        <v/>
      </c>
      <c r="M875" s="22" t="str">
        <f aca="true">IF(L875="","",L875-TODAY())</f>
        <v/>
      </c>
      <c r="N875" s="27"/>
      <c r="O875" s="24"/>
      <c r="P875" s="27"/>
      <c r="Q875" s="23"/>
      <c r="R875" s="24"/>
      <c r="S875" s="20" t="str">
        <f aca="false">IF(OR(J875="",Q875=""),"",Q875-J875)</f>
        <v/>
      </c>
      <c r="T875" s="31"/>
      <c r="U875" s="32" t="str">
        <f aca="false">IF(B875="","","Yes")</f>
        <v/>
      </c>
    </row>
    <row r="876" customFormat="false" ht="25.5" hidden="false" customHeight="true" outlineLevel="0" collapsed="false">
      <c r="A876" s="15" t="str">
        <f aca="false">IF(B876="","","TP-"&amp;TEXT(ROW()-5,"0000"))</f>
        <v/>
      </c>
      <c r="B876" s="28"/>
      <c r="C876" s="29"/>
      <c r="D876" s="29"/>
      <c r="E876" s="27"/>
      <c r="F876" s="27"/>
      <c r="G876" s="27"/>
      <c r="H876" s="30"/>
      <c r="I876" s="23"/>
      <c r="J876" s="20" t="str">
        <f aca="false">IF(OR(B876="",H876="",I876=""),"",H876*I876)</f>
        <v/>
      </c>
      <c r="K876" s="30" t="n">
        <v>60</v>
      </c>
      <c r="L876" s="21" t="str">
        <f aca="false">IF(B876="","",B876+K876)</f>
        <v/>
      </c>
      <c r="M876" s="22" t="str">
        <f aca="true">IF(L876="","",L876-TODAY())</f>
        <v/>
      </c>
      <c r="N876" s="27"/>
      <c r="O876" s="24"/>
      <c r="P876" s="27"/>
      <c r="Q876" s="23"/>
      <c r="R876" s="24"/>
      <c r="S876" s="20" t="str">
        <f aca="false">IF(OR(J876="",Q876=""),"",Q876-J876)</f>
        <v/>
      </c>
      <c r="T876" s="31"/>
      <c r="U876" s="32" t="str">
        <f aca="false">IF(B876="","","Yes")</f>
        <v/>
      </c>
    </row>
    <row r="877" customFormat="false" ht="25.5" hidden="false" customHeight="true" outlineLevel="0" collapsed="false">
      <c r="A877" s="15" t="str">
        <f aca="false">IF(B877="","","TP-"&amp;TEXT(ROW()-5,"0000"))</f>
        <v/>
      </c>
      <c r="B877" s="28"/>
      <c r="C877" s="29"/>
      <c r="D877" s="29"/>
      <c r="E877" s="27"/>
      <c r="F877" s="27"/>
      <c r="G877" s="27"/>
      <c r="H877" s="30"/>
      <c r="I877" s="23"/>
      <c r="J877" s="20" t="str">
        <f aca="false">IF(OR(B877="",H877="",I877=""),"",H877*I877)</f>
        <v/>
      </c>
      <c r="K877" s="30" t="n">
        <v>60</v>
      </c>
      <c r="L877" s="21" t="str">
        <f aca="false">IF(B877="","",B877+K877)</f>
        <v/>
      </c>
      <c r="M877" s="22" t="str">
        <f aca="true">IF(L877="","",L877-TODAY())</f>
        <v/>
      </c>
      <c r="N877" s="27"/>
      <c r="O877" s="24"/>
      <c r="P877" s="27"/>
      <c r="Q877" s="23"/>
      <c r="R877" s="24"/>
      <c r="S877" s="20" t="str">
        <f aca="false">IF(OR(J877="",Q877=""),"",Q877-J877)</f>
        <v/>
      </c>
      <c r="T877" s="31"/>
      <c r="U877" s="32" t="str">
        <f aca="false">IF(B877="","","Yes")</f>
        <v/>
      </c>
    </row>
    <row r="878" customFormat="false" ht="25.5" hidden="false" customHeight="true" outlineLevel="0" collapsed="false">
      <c r="A878" s="15" t="str">
        <f aca="false">IF(B878="","","TP-"&amp;TEXT(ROW()-5,"0000"))</f>
        <v/>
      </c>
      <c r="B878" s="28"/>
      <c r="C878" s="29"/>
      <c r="D878" s="29"/>
      <c r="E878" s="27"/>
      <c r="F878" s="27"/>
      <c r="G878" s="27"/>
      <c r="H878" s="30"/>
      <c r="I878" s="23"/>
      <c r="J878" s="20" t="str">
        <f aca="false">IF(OR(B878="",H878="",I878=""),"",H878*I878)</f>
        <v/>
      </c>
      <c r="K878" s="30" t="n">
        <v>60</v>
      </c>
      <c r="L878" s="21" t="str">
        <f aca="false">IF(B878="","",B878+K878)</f>
        <v/>
      </c>
      <c r="M878" s="22" t="str">
        <f aca="true">IF(L878="","",L878-TODAY())</f>
        <v/>
      </c>
      <c r="N878" s="27"/>
      <c r="O878" s="24"/>
      <c r="P878" s="27"/>
      <c r="Q878" s="23"/>
      <c r="R878" s="24"/>
      <c r="S878" s="20" t="str">
        <f aca="false">IF(OR(J878="",Q878=""),"",Q878-J878)</f>
        <v/>
      </c>
      <c r="T878" s="31"/>
      <c r="U878" s="32" t="str">
        <f aca="false">IF(B878="","","Yes")</f>
        <v/>
      </c>
    </row>
    <row r="879" customFormat="false" ht="25.5" hidden="false" customHeight="true" outlineLevel="0" collapsed="false">
      <c r="A879" s="15" t="str">
        <f aca="false">IF(B879="","","TP-"&amp;TEXT(ROW()-5,"0000"))</f>
        <v/>
      </c>
      <c r="B879" s="28"/>
      <c r="C879" s="29"/>
      <c r="D879" s="29"/>
      <c r="E879" s="27"/>
      <c r="F879" s="27"/>
      <c r="G879" s="27"/>
      <c r="H879" s="30"/>
      <c r="I879" s="23"/>
      <c r="J879" s="20" t="str">
        <f aca="false">IF(OR(B879="",H879="",I879=""),"",H879*I879)</f>
        <v/>
      </c>
      <c r="K879" s="30" t="n">
        <v>60</v>
      </c>
      <c r="L879" s="21" t="str">
        <f aca="false">IF(B879="","",B879+K879)</f>
        <v/>
      </c>
      <c r="M879" s="22" t="str">
        <f aca="true">IF(L879="","",L879-TODAY())</f>
        <v/>
      </c>
      <c r="N879" s="27"/>
      <c r="O879" s="24"/>
      <c r="P879" s="27"/>
      <c r="Q879" s="23"/>
      <c r="R879" s="24"/>
      <c r="S879" s="20" t="str">
        <f aca="false">IF(OR(J879="",Q879=""),"",Q879-J879)</f>
        <v/>
      </c>
      <c r="T879" s="31"/>
      <c r="U879" s="32" t="str">
        <f aca="false">IF(B879="","","Yes")</f>
        <v/>
      </c>
    </row>
    <row r="880" customFormat="false" ht="25.5" hidden="false" customHeight="true" outlineLevel="0" collapsed="false">
      <c r="A880" s="15" t="str">
        <f aca="false">IF(B880="","","TP-"&amp;TEXT(ROW()-5,"0000"))</f>
        <v/>
      </c>
      <c r="B880" s="28"/>
      <c r="C880" s="29"/>
      <c r="D880" s="29"/>
      <c r="E880" s="27"/>
      <c r="F880" s="27"/>
      <c r="G880" s="27"/>
      <c r="H880" s="30"/>
      <c r="I880" s="23"/>
      <c r="J880" s="20" t="str">
        <f aca="false">IF(OR(B880="",H880="",I880=""),"",H880*I880)</f>
        <v/>
      </c>
      <c r="K880" s="30" t="n">
        <v>60</v>
      </c>
      <c r="L880" s="21" t="str">
        <f aca="false">IF(B880="","",B880+K880)</f>
        <v/>
      </c>
      <c r="M880" s="22" t="str">
        <f aca="true">IF(L880="","",L880-TODAY())</f>
        <v/>
      </c>
      <c r="N880" s="27"/>
      <c r="O880" s="24"/>
      <c r="P880" s="27"/>
      <c r="Q880" s="23"/>
      <c r="R880" s="24"/>
      <c r="S880" s="20" t="str">
        <f aca="false">IF(OR(J880="",Q880=""),"",Q880-J880)</f>
        <v/>
      </c>
      <c r="T880" s="31"/>
      <c r="U880" s="32" t="str">
        <f aca="false">IF(B880="","","Yes")</f>
        <v/>
      </c>
    </row>
    <row r="881" customFormat="false" ht="25.5" hidden="false" customHeight="true" outlineLevel="0" collapsed="false">
      <c r="A881" s="15" t="str">
        <f aca="false">IF(B881="","","TP-"&amp;TEXT(ROW()-5,"0000"))</f>
        <v/>
      </c>
      <c r="B881" s="28"/>
      <c r="C881" s="29"/>
      <c r="D881" s="29"/>
      <c r="E881" s="27"/>
      <c r="F881" s="27"/>
      <c r="G881" s="27"/>
      <c r="H881" s="30"/>
      <c r="I881" s="23"/>
      <c r="J881" s="20" t="str">
        <f aca="false">IF(OR(B881="",H881="",I881=""),"",H881*I881)</f>
        <v/>
      </c>
      <c r="K881" s="30" t="n">
        <v>60</v>
      </c>
      <c r="L881" s="21" t="str">
        <f aca="false">IF(B881="","",B881+K881)</f>
        <v/>
      </c>
      <c r="M881" s="22" t="str">
        <f aca="true">IF(L881="","",L881-TODAY())</f>
        <v/>
      </c>
      <c r="N881" s="27"/>
      <c r="O881" s="24"/>
      <c r="P881" s="27"/>
      <c r="Q881" s="23"/>
      <c r="R881" s="24"/>
      <c r="S881" s="20" t="str">
        <f aca="false">IF(OR(J881="",Q881=""),"",Q881-J881)</f>
        <v/>
      </c>
      <c r="T881" s="31"/>
      <c r="U881" s="32" t="str">
        <f aca="false">IF(B881="","","Yes")</f>
        <v/>
      </c>
    </row>
    <row r="882" customFormat="false" ht="25.5" hidden="false" customHeight="true" outlineLevel="0" collapsed="false">
      <c r="A882" s="15" t="str">
        <f aca="false">IF(B882="","","TP-"&amp;TEXT(ROW()-5,"0000"))</f>
        <v/>
      </c>
      <c r="B882" s="28"/>
      <c r="C882" s="29"/>
      <c r="D882" s="29"/>
      <c r="E882" s="27"/>
      <c r="F882" s="27"/>
      <c r="G882" s="27"/>
      <c r="H882" s="30"/>
      <c r="I882" s="23"/>
      <c r="J882" s="20" t="str">
        <f aca="false">IF(OR(B882="",H882="",I882=""),"",H882*I882)</f>
        <v/>
      </c>
      <c r="K882" s="30" t="n">
        <v>60</v>
      </c>
      <c r="L882" s="21" t="str">
        <f aca="false">IF(B882="","",B882+K882)</f>
        <v/>
      </c>
      <c r="M882" s="22" t="str">
        <f aca="true">IF(L882="","",L882-TODAY())</f>
        <v/>
      </c>
      <c r="N882" s="27"/>
      <c r="O882" s="24"/>
      <c r="P882" s="27"/>
      <c r="Q882" s="23"/>
      <c r="R882" s="24"/>
      <c r="S882" s="20" t="str">
        <f aca="false">IF(OR(J882="",Q882=""),"",Q882-J882)</f>
        <v/>
      </c>
      <c r="T882" s="31"/>
      <c r="U882" s="32" t="str">
        <f aca="false">IF(B882="","","Yes")</f>
        <v/>
      </c>
    </row>
    <row r="883" customFormat="false" ht="25.5" hidden="false" customHeight="true" outlineLevel="0" collapsed="false">
      <c r="A883" s="15" t="str">
        <f aca="false">IF(B883="","","TP-"&amp;TEXT(ROW()-5,"0000"))</f>
        <v/>
      </c>
      <c r="B883" s="28"/>
      <c r="C883" s="29"/>
      <c r="D883" s="29"/>
      <c r="E883" s="27"/>
      <c r="F883" s="27"/>
      <c r="G883" s="27"/>
      <c r="H883" s="30"/>
      <c r="I883" s="23"/>
      <c r="J883" s="20" t="str">
        <f aca="false">IF(OR(B883="",H883="",I883=""),"",H883*I883)</f>
        <v/>
      </c>
      <c r="K883" s="30" t="n">
        <v>60</v>
      </c>
      <c r="L883" s="21" t="str">
        <f aca="false">IF(B883="","",B883+K883)</f>
        <v/>
      </c>
      <c r="M883" s="22" t="str">
        <f aca="true">IF(L883="","",L883-TODAY())</f>
        <v/>
      </c>
      <c r="N883" s="27"/>
      <c r="O883" s="24"/>
      <c r="P883" s="27"/>
      <c r="Q883" s="23"/>
      <c r="R883" s="24"/>
      <c r="S883" s="20" t="str">
        <f aca="false">IF(OR(J883="",Q883=""),"",Q883-J883)</f>
        <v/>
      </c>
      <c r="T883" s="31"/>
      <c r="U883" s="32" t="str">
        <f aca="false">IF(B883="","","Yes")</f>
        <v/>
      </c>
    </row>
    <row r="884" customFormat="false" ht="25.5" hidden="false" customHeight="true" outlineLevel="0" collapsed="false">
      <c r="A884" s="15" t="str">
        <f aca="false">IF(B884="","","TP-"&amp;TEXT(ROW()-5,"0000"))</f>
        <v/>
      </c>
      <c r="B884" s="28"/>
      <c r="C884" s="29"/>
      <c r="D884" s="29"/>
      <c r="E884" s="27"/>
      <c r="F884" s="27"/>
      <c r="G884" s="27"/>
      <c r="H884" s="30"/>
      <c r="I884" s="23"/>
      <c r="J884" s="20" t="str">
        <f aca="false">IF(OR(B884="",H884="",I884=""),"",H884*I884)</f>
        <v/>
      </c>
      <c r="K884" s="30" t="n">
        <v>60</v>
      </c>
      <c r="L884" s="21" t="str">
        <f aca="false">IF(B884="","",B884+K884)</f>
        <v/>
      </c>
      <c r="M884" s="22" t="str">
        <f aca="true">IF(L884="","",L884-TODAY())</f>
        <v/>
      </c>
      <c r="N884" s="27"/>
      <c r="O884" s="24"/>
      <c r="P884" s="27"/>
      <c r="Q884" s="23"/>
      <c r="R884" s="24"/>
      <c r="S884" s="20" t="str">
        <f aca="false">IF(OR(J884="",Q884=""),"",Q884-J884)</f>
        <v/>
      </c>
      <c r="T884" s="31"/>
      <c r="U884" s="32" t="str">
        <f aca="false">IF(B884="","","Yes")</f>
        <v/>
      </c>
    </row>
    <row r="885" customFormat="false" ht="25.5" hidden="false" customHeight="true" outlineLevel="0" collapsed="false">
      <c r="A885" s="15" t="str">
        <f aca="false">IF(B885="","","TP-"&amp;TEXT(ROW()-5,"0000"))</f>
        <v/>
      </c>
      <c r="B885" s="28"/>
      <c r="C885" s="29"/>
      <c r="D885" s="29"/>
      <c r="E885" s="27"/>
      <c r="F885" s="27"/>
      <c r="G885" s="27"/>
      <c r="H885" s="30"/>
      <c r="I885" s="23"/>
      <c r="J885" s="20" t="str">
        <f aca="false">IF(OR(B885="",H885="",I885=""),"",H885*I885)</f>
        <v/>
      </c>
      <c r="K885" s="30" t="n">
        <v>60</v>
      </c>
      <c r="L885" s="21" t="str">
        <f aca="false">IF(B885="","",B885+K885)</f>
        <v/>
      </c>
      <c r="M885" s="22" t="str">
        <f aca="true">IF(L885="","",L885-TODAY())</f>
        <v/>
      </c>
      <c r="N885" s="27"/>
      <c r="O885" s="24"/>
      <c r="P885" s="27"/>
      <c r="Q885" s="23"/>
      <c r="R885" s="24"/>
      <c r="S885" s="20" t="str">
        <f aca="false">IF(OR(J885="",Q885=""),"",Q885-J885)</f>
        <v/>
      </c>
      <c r="T885" s="31"/>
      <c r="U885" s="32" t="str">
        <f aca="false">IF(B885="","","Yes")</f>
        <v/>
      </c>
    </row>
    <row r="886" customFormat="false" ht="25.5" hidden="false" customHeight="true" outlineLevel="0" collapsed="false">
      <c r="A886" s="15" t="str">
        <f aca="false">IF(B886="","","TP-"&amp;TEXT(ROW()-5,"0000"))</f>
        <v/>
      </c>
      <c r="B886" s="28"/>
      <c r="C886" s="29"/>
      <c r="D886" s="29"/>
      <c r="E886" s="27"/>
      <c r="F886" s="27"/>
      <c r="G886" s="27"/>
      <c r="H886" s="30"/>
      <c r="I886" s="23"/>
      <c r="J886" s="20" t="str">
        <f aca="false">IF(OR(B886="",H886="",I886=""),"",H886*I886)</f>
        <v/>
      </c>
      <c r="K886" s="30" t="n">
        <v>60</v>
      </c>
      <c r="L886" s="21" t="str">
        <f aca="false">IF(B886="","",B886+K886)</f>
        <v/>
      </c>
      <c r="M886" s="22" t="str">
        <f aca="true">IF(L886="","",L886-TODAY())</f>
        <v/>
      </c>
      <c r="N886" s="27"/>
      <c r="O886" s="24"/>
      <c r="P886" s="27"/>
      <c r="Q886" s="23"/>
      <c r="R886" s="24"/>
      <c r="S886" s="20" t="str">
        <f aca="false">IF(OR(J886="",Q886=""),"",Q886-J886)</f>
        <v/>
      </c>
      <c r="T886" s="31"/>
      <c r="U886" s="32" t="str">
        <f aca="false">IF(B886="","","Yes")</f>
        <v/>
      </c>
    </row>
    <row r="887" customFormat="false" ht="25.5" hidden="false" customHeight="true" outlineLevel="0" collapsed="false">
      <c r="A887" s="15" t="str">
        <f aca="false">IF(B887="","","TP-"&amp;TEXT(ROW()-5,"0000"))</f>
        <v/>
      </c>
      <c r="B887" s="28"/>
      <c r="C887" s="29"/>
      <c r="D887" s="29"/>
      <c r="E887" s="27"/>
      <c r="F887" s="27"/>
      <c r="G887" s="27"/>
      <c r="H887" s="30"/>
      <c r="I887" s="23"/>
      <c r="J887" s="20" t="str">
        <f aca="false">IF(OR(B887="",H887="",I887=""),"",H887*I887)</f>
        <v/>
      </c>
      <c r="K887" s="30" t="n">
        <v>60</v>
      </c>
      <c r="L887" s="21" t="str">
        <f aca="false">IF(B887="","",B887+K887)</f>
        <v/>
      </c>
      <c r="M887" s="22" t="str">
        <f aca="true">IF(L887="","",L887-TODAY())</f>
        <v/>
      </c>
      <c r="N887" s="27"/>
      <c r="O887" s="24"/>
      <c r="P887" s="27"/>
      <c r="Q887" s="23"/>
      <c r="R887" s="24"/>
      <c r="S887" s="20" t="str">
        <f aca="false">IF(OR(J887="",Q887=""),"",Q887-J887)</f>
        <v/>
      </c>
      <c r="T887" s="31"/>
      <c r="U887" s="32" t="str">
        <f aca="false">IF(B887="","","Yes")</f>
        <v/>
      </c>
    </row>
    <row r="888" customFormat="false" ht="25.5" hidden="false" customHeight="true" outlineLevel="0" collapsed="false">
      <c r="A888" s="15" t="str">
        <f aca="false">IF(B888="","","TP-"&amp;TEXT(ROW()-5,"0000"))</f>
        <v/>
      </c>
      <c r="B888" s="28"/>
      <c r="C888" s="29"/>
      <c r="D888" s="29"/>
      <c r="E888" s="27"/>
      <c r="F888" s="27"/>
      <c r="G888" s="27"/>
      <c r="H888" s="30"/>
      <c r="I888" s="23"/>
      <c r="J888" s="20" t="str">
        <f aca="false">IF(OR(B888="",H888="",I888=""),"",H888*I888)</f>
        <v/>
      </c>
      <c r="K888" s="30" t="n">
        <v>60</v>
      </c>
      <c r="L888" s="21" t="str">
        <f aca="false">IF(B888="","",B888+K888)</f>
        <v/>
      </c>
      <c r="M888" s="22" t="str">
        <f aca="true">IF(L888="","",L888-TODAY())</f>
        <v/>
      </c>
      <c r="N888" s="27"/>
      <c r="O888" s="24"/>
      <c r="P888" s="27"/>
      <c r="Q888" s="23"/>
      <c r="R888" s="24"/>
      <c r="S888" s="20" t="str">
        <f aca="false">IF(OR(J888="",Q888=""),"",Q888-J888)</f>
        <v/>
      </c>
      <c r="T888" s="31"/>
      <c r="U888" s="32" t="str">
        <f aca="false">IF(B888="","","Yes")</f>
        <v/>
      </c>
    </row>
    <row r="889" customFormat="false" ht="25.5" hidden="false" customHeight="true" outlineLevel="0" collapsed="false">
      <c r="A889" s="15" t="str">
        <f aca="false">IF(B889="","","TP-"&amp;TEXT(ROW()-5,"0000"))</f>
        <v/>
      </c>
      <c r="B889" s="28"/>
      <c r="C889" s="29"/>
      <c r="D889" s="29"/>
      <c r="E889" s="27"/>
      <c r="F889" s="27"/>
      <c r="G889" s="27"/>
      <c r="H889" s="30"/>
      <c r="I889" s="23"/>
      <c r="J889" s="20" t="str">
        <f aca="false">IF(OR(B889="",H889="",I889=""),"",H889*I889)</f>
        <v/>
      </c>
      <c r="K889" s="30" t="n">
        <v>60</v>
      </c>
      <c r="L889" s="21" t="str">
        <f aca="false">IF(B889="","",B889+K889)</f>
        <v/>
      </c>
      <c r="M889" s="22" t="str">
        <f aca="true">IF(L889="","",L889-TODAY())</f>
        <v/>
      </c>
      <c r="N889" s="27"/>
      <c r="O889" s="24"/>
      <c r="P889" s="27"/>
      <c r="Q889" s="23"/>
      <c r="R889" s="24"/>
      <c r="S889" s="20" t="str">
        <f aca="false">IF(OR(J889="",Q889=""),"",Q889-J889)</f>
        <v/>
      </c>
      <c r="T889" s="31"/>
      <c r="U889" s="32" t="str">
        <f aca="false">IF(B889="","","Yes")</f>
        <v/>
      </c>
    </row>
    <row r="890" customFormat="false" ht="25.5" hidden="false" customHeight="true" outlineLevel="0" collapsed="false">
      <c r="A890" s="15" t="str">
        <f aca="false">IF(B890="","","TP-"&amp;TEXT(ROW()-5,"0000"))</f>
        <v/>
      </c>
      <c r="B890" s="28"/>
      <c r="C890" s="29"/>
      <c r="D890" s="29"/>
      <c r="E890" s="27"/>
      <c r="F890" s="27"/>
      <c r="G890" s="27"/>
      <c r="H890" s="30"/>
      <c r="I890" s="23"/>
      <c r="J890" s="20" t="str">
        <f aca="false">IF(OR(B890="",H890="",I890=""),"",H890*I890)</f>
        <v/>
      </c>
      <c r="K890" s="30" t="n">
        <v>60</v>
      </c>
      <c r="L890" s="21" t="str">
        <f aca="false">IF(B890="","",B890+K890)</f>
        <v/>
      </c>
      <c r="M890" s="22" t="str">
        <f aca="true">IF(L890="","",L890-TODAY())</f>
        <v/>
      </c>
      <c r="N890" s="27"/>
      <c r="O890" s="24"/>
      <c r="P890" s="27"/>
      <c r="Q890" s="23"/>
      <c r="R890" s="24"/>
      <c r="S890" s="20" t="str">
        <f aca="false">IF(OR(J890="",Q890=""),"",Q890-J890)</f>
        <v/>
      </c>
      <c r="T890" s="31"/>
      <c r="U890" s="32" t="str">
        <f aca="false">IF(B890="","","Yes")</f>
        <v/>
      </c>
    </row>
    <row r="891" customFormat="false" ht="25.5" hidden="false" customHeight="true" outlineLevel="0" collapsed="false">
      <c r="A891" s="15" t="str">
        <f aca="false">IF(B891="","","TP-"&amp;TEXT(ROW()-5,"0000"))</f>
        <v/>
      </c>
      <c r="B891" s="28"/>
      <c r="C891" s="29"/>
      <c r="D891" s="29"/>
      <c r="E891" s="27"/>
      <c r="F891" s="27"/>
      <c r="G891" s="27"/>
      <c r="H891" s="30"/>
      <c r="I891" s="23"/>
      <c r="J891" s="20" t="str">
        <f aca="false">IF(OR(B891="",H891="",I891=""),"",H891*I891)</f>
        <v/>
      </c>
      <c r="K891" s="30" t="n">
        <v>60</v>
      </c>
      <c r="L891" s="21" t="str">
        <f aca="false">IF(B891="","",B891+K891)</f>
        <v/>
      </c>
      <c r="M891" s="22" t="str">
        <f aca="true">IF(L891="","",L891-TODAY())</f>
        <v/>
      </c>
      <c r="N891" s="27"/>
      <c r="O891" s="24"/>
      <c r="P891" s="27"/>
      <c r="Q891" s="23"/>
      <c r="R891" s="24"/>
      <c r="S891" s="20" t="str">
        <f aca="false">IF(OR(J891="",Q891=""),"",Q891-J891)</f>
        <v/>
      </c>
      <c r="T891" s="31"/>
      <c r="U891" s="32" t="str">
        <f aca="false">IF(B891="","","Yes")</f>
        <v/>
      </c>
    </row>
    <row r="892" customFormat="false" ht="25.5" hidden="false" customHeight="true" outlineLevel="0" collapsed="false">
      <c r="A892" s="15" t="str">
        <f aca="false">IF(B892="","","TP-"&amp;TEXT(ROW()-5,"0000"))</f>
        <v/>
      </c>
      <c r="B892" s="28"/>
      <c r="C892" s="29"/>
      <c r="D892" s="29"/>
      <c r="E892" s="27"/>
      <c r="F892" s="27"/>
      <c r="G892" s="27"/>
      <c r="H892" s="30"/>
      <c r="I892" s="23"/>
      <c r="J892" s="20" t="str">
        <f aca="false">IF(OR(B892="",H892="",I892=""),"",H892*I892)</f>
        <v/>
      </c>
      <c r="K892" s="30" t="n">
        <v>60</v>
      </c>
      <c r="L892" s="21" t="str">
        <f aca="false">IF(B892="","",B892+K892)</f>
        <v/>
      </c>
      <c r="M892" s="22" t="str">
        <f aca="true">IF(L892="","",L892-TODAY())</f>
        <v/>
      </c>
      <c r="N892" s="27"/>
      <c r="O892" s="24"/>
      <c r="P892" s="27"/>
      <c r="Q892" s="23"/>
      <c r="R892" s="24"/>
      <c r="S892" s="20" t="str">
        <f aca="false">IF(OR(J892="",Q892=""),"",Q892-J892)</f>
        <v/>
      </c>
      <c r="T892" s="31"/>
      <c r="U892" s="32" t="str">
        <f aca="false">IF(B892="","","Yes")</f>
        <v/>
      </c>
    </row>
    <row r="893" customFormat="false" ht="25.5" hidden="false" customHeight="true" outlineLevel="0" collapsed="false">
      <c r="A893" s="15" t="str">
        <f aca="false">IF(B893="","","TP-"&amp;TEXT(ROW()-5,"0000"))</f>
        <v/>
      </c>
      <c r="B893" s="28"/>
      <c r="C893" s="29"/>
      <c r="D893" s="29"/>
      <c r="E893" s="27"/>
      <c r="F893" s="27"/>
      <c r="G893" s="27"/>
      <c r="H893" s="30"/>
      <c r="I893" s="23"/>
      <c r="J893" s="20" t="str">
        <f aca="false">IF(OR(B893="",H893="",I893=""),"",H893*I893)</f>
        <v/>
      </c>
      <c r="K893" s="30" t="n">
        <v>60</v>
      </c>
      <c r="L893" s="21" t="str">
        <f aca="false">IF(B893="","",B893+K893)</f>
        <v/>
      </c>
      <c r="M893" s="22" t="str">
        <f aca="true">IF(L893="","",L893-TODAY())</f>
        <v/>
      </c>
      <c r="N893" s="27"/>
      <c r="O893" s="24"/>
      <c r="P893" s="27"/>
      <c r="Q893" s="23"/>
      <c r="R893" s="24"/>
      <c r="S893" s="20" t="str">
        <f aca="false">IF(OR(J893="",Q893=""),"",Q893-J893)</f>
        <v/>
      </c>
      <c r="T893" s="31"/>
      <c r="U893" s="32" t="str">
        <f aca="false">IF(B893="","","Yes")</f>
        <v/>
      </c>
    </row>
    <row r="894" customFormat="false" ht="25.5" hidden="false" customHeight="true" outlineLevel="0" collapsed="false">
      <c r="A894" s="15" t="str">
        <f aca="false">IF(B894="","","TP-"&amp;TEXT(ROW()-5,"0000"))</f>
        <v/>
      </c>
      <c r="B894" s="28"/>
      <c r="C894" s="29"/>
      <c r="D894" s="29"/>
      <c r="E894" s="27"/>
      <c r="F894" s="27"/>
      <c r="G894" s="27"/>
      <c r="H894" s="30"/>
      <c r="I894" s="23"/>
      <c r="J894" s="20" t="str">
        <f aca="false">IF(OR(B894="",H894="",I894=""),"",H894*I894)</f>
        <v/>
      </c>
      <c r="K894" s="30" t="n">
        <v>60</v>
      </c>
      <c r="L894" s="21" t="str">
        <f aca="false">IF(B894="","",B894+K894)</f>
        <v/>
      </c>
      <c r="M894" s="22" t="str">
        <f aca="true">IF(L894="","",L894-TODAY())</f>
        <v/>
      </c>
      <c r="N894" s="27"/>
      <c r="O894" s="24"/>
      <c r="P894" s="27"/>
      <c r="Q894" s="23"/>
      <c r="R894" s="24"/>
      <c r="S894" s="20" t="str">
        <f aca="false">IF(OR(J894="",Q894=""),"",Q894-J894)</f>
        <v/>
      </c>
      <c r="T894" s="31"/>
      <c r="U894" s="32" t="str">
        <f aca="false">IF(B894="","","Yes")</f>
        <v/>
      </c>
    </row>
    <row r="895" customFormat="false" ht="25.5" hidden="false" customHeight="true" outlineLevel="0" collapsed="false">
      <c r="A895" s="15" t="str">
        <f aca="false">IF(B895="","","TP-"&amp;TEXT(ROW()-5,"0000"))</f>
        <v/>
      </c>
      <c r="B895" s="28"/>
      <c r="C895" s="29"/>
      <c r="D895" s="29"/>
      <c r="E895" s="27"/>
      <c r="F895" s="27"/>
      <c r="G895" s="27"/>
      <c r="H895" s="30"/>
      <c r="I895" s="23"/>
      <c r="J895" s="20" t="str">
        <f aca="false">IF(OR(B895="",H895="",I895=""),"",H895*I895)</f>
        <v/>
      </c>
      <c r="K895" s="30" t="n">
        <v>60</v>
      </c>
      <c r="L895" s="21" t="str">
        <f aca="false">IF(B895="","",B895+K895)</f>
        <v/>
      </c>
      <c r="M895" s="22" t="str">
        <f aca="true">IF(L895="","",L895-TODAY())</f>
        <v/>
      </c>
      <c r="N895" s="27"/>
      <c r="O895" s="24"/>
      <c r="P895" s="27"/>
      <c r="Q895" s="23"/>
      <c r="R895" s="24"/>
      <c r="S895" s="20" t="str">
        <f aca="false">IF(OR(J895="",Q895=""),"",Q895-J895)</f>
        <v/>
      </c>
      <c r="T895" s="31"/>
      <c r="U895" s="32" t="str">
        <f aca="false">IF(B895="","","Yes")</f>
        <v/>
      </c>
    </row>
    <row r="896" customFormat="false" ht="25.5" hidden="false" customHeight="true" outlineLevel="0" collapsed="false">
      <c r="A896" s="15" t="str">
        <f aca="false">IF(B896="","","TP-"&amp;TEXT(ROW()-5,"0000"))</f>
        <v/>
      </c>
      <c r="B896" s="28"/>
      <c r="C896" s="29"/>
      <c r="D896" s="29"/>
      <c r="E896" s="27"/>
      <c r="F896" s="27"/>
      <c r="G896" s="27"/>
      <c r="H896" s="30"/>
      <c r="I896" s="23"/>
      <c r="J896" s="20" t="str">
        <f aca="false">IF(OR(B896="",H896="",I896=""),"",H896*I896)</f>
        <v/>
      </c>
      <c r="K896" s="30" t="n">
        <v>60</v>
      </c>
      <c r="L896" s="21" t="str">
        <f aca="false">IF(B896="","",B896+K896)</f>
        <v/>
      </c>
      <c r="M896" s="22" t="str">
        <f aca="true">IF(L896="","",L896-TODAY())</f>
        <v/>
      </c>
      <c r="N896" s="27"/>
      <c r="O896" s="24"/>
      <c r="P896" s="27"/>
      <c r="Q896" s="23"/>
      <c r="R896" s="24"/>
      <c r="S896" s="20" t="str">
        <f aca="false">IF(OR(J896="",Q896=""),"",Q896-J896)</f>
        <v/>
      </c>
      <c r="T896" s="31"/>
      <c r="U896" s="32" t="str">
        <f aca="false">IF(B896="","","Yes")</f>
        <v/>
      </c>
    </row>
    <row r="897" customFormat="false" ht="25.5" hidden="false" customHeight="true" outlineLevel="0" collapsed="false">
      <c r="A897" s="15" t="str">
        <f aca="false">IF(B897="","","TP-"&amp;TEXT(ROW()-5,"0000"))</f>
        <v/>
      </c>
      <c r="B897" s="28"/>
      <c r="C897" s="29"/>
      <c r="D897" s="29"/>
      <c r="E897" s="27"/>
      <c r="F897" s="27"/>
      <c r="G897" s="27"/>
      <c r="H897" s="30"/>
      <c r="I897" s="23"/>
      <c r="J897" s="20" t="str">
        <f aca="false">IF(OR(B897="",H897="",I897=""),"",H897*I897)</f>
        <v/>
      </c>
      <c r="K897" s="30" t="n">
        <v>60</v>
      </c>
      <c r="L897" s="21" t="str">
        <f aca="false">IF(B897="","",B897+K897)</f>
        <v/>
      </c>
      <c r="M897" s="22" t="str">
        <f aca="true">IF(L897="","",L897-TODAY())</f>
        <v/>
      </c>
      <c r="N897" s="27"/>
      <c r="O897" s="24"/>
      <c r="P897" s="27"/>
      <c r="Q897" s="23"/>
      <c r="R897" s="24"/>
      <c r="S897" s="20" t="str">
        <f aca="false">IF(OR(J897="",Q897=""),"",Q897-J897)</f>
        <v/>
      </c>
      <c r="T897" s="31"/>
      <c r="U897" s="32" t="str">
        <f aca="false">IF(B897="","","Yes")</f>
        <v/>
      </c>
    </row>
    <row r="898" customFormat="false" ht="25.5" hidden="false" customHeight="true" outlineLevel="0" collapsed="false">
      <c r="A898" s="15" t="str">
        <f aca="false">IF(B898="","","TP-"&amp;TEXT(ROW()-5,"0000"))</f>
        <v/>
      </c>
      <c r="B898" s="28"/>
      <c r="C898" s="29"/>
      <c r="D898" s="29"/>
      <c r="E898" s="27"/>
      <c r="F898" s="27"/>
      <c r="G898" s="27"/>
      <c r="H898" s="30"/>
      <c r="I898" s="23"/>
      <c r="J898" s="20" t="str">
        <f aca="false">IF(OR(B898="",H898="",I898=""),"",H898*I898)</f>
        <v/>
      </c>
      <c r="K898" s="30" t="n">
        <v>60</v>
      </c>
      <c r="L898" s="21" t="str">
        <f aca="false">IF(B898="","",B898+K898)</f>
        <v/>
      </c>
      <c r="M898" s="22" t="str">
        <f aca="true">IF(L898="","",L898-TODAY())</f>
        <v/>
      </c>
      <c r="N898" s="27"/>
      <c r="O898" s="24"/>
      <c r="P898" s="27"/>
      <c r="Q898" s="23"/>
      <c r="R898" s="24"/>
      <c r="S898" s="20" t="str">
        <f aca="false">IF(OR(J898="",Q898=""),"",Q898-J898)</f>
        <v/>
      </c>
      <c r="T898" s="31"/>
      <c r="U898" s="32" t="str">
        <f aca="false">IF(B898="","","Yes")</f>
        <v/>
      </c>
    </row>
    <row r="899" customFormat="false" ht="25.5" hidden="false" customHeight="true" outlineLevel="0" collapsed="false">
      <c r="A899" s="15" t="str">
        <f aca="false">IF(B899="","","TP-"&amp;TEXT(ROW()-5,"0000"))</f>
        <v/>
      </c>
      <c r="B899" s="28"/>
      <c r="C899" s="29"/>
      <c r="D899" s="29"/>
      <c r="E899" s="27"/>
      <c r="F899" s="27"/>
      <c r="G899" s="27"/>
      <c r="H899" s="30"/>
      <c r="I899" s="23"/>
      <c r="J899" s="20" t="str">
        <f aca="false">IF(OR(B899="",H899="",I899=""),"",H899*I899)</f>
        <v/>
      </c>
      <c r="K899" s="30" t="n">
        <v>60</v>
      </c>
      <c r="L899" s="21" t="str">
        <f aca="false">IF(B899="","",B899+K899)</f>
        <v/>
      </c>
      <c r="M899" s="22" t="str">
        <f aca="true">IF(L899="","",L899-TODAY())</f>
        <v/>
      </c>
      <c r="N899" s="27"/>
      <c r="O899" s="24"/>
      <c r="P899" s="27"/>
      <c r="Q899" s="23"/>
      <c r="R899" s="24"/>
      <c r="S899" s="20" t="str">
        <f aca="false">IF(OR(J899="",Q899=""),"",Q899-J899)</f>
        <v/>
      </c>
      <c r="T899" s="31"/>
      <c r="U899" s="32" t="str">
        <f aca="false">IF(B899="","","Yes")</f>
        <v/>
      </c>
    </row>
    <row r="900" customFormat="false" ht="25.5" hidden="false" customHeight="true" outlineLevel="0" collapsed="false">
      <c r="A900" s="15" t="str">
        <f aca="false">IF(B900="","","TP-"&amp;TEXT(ROW()-5,"0000"))</f>
        <v/>
      </c>
      <c r="B900" s="28"/>
      <c r="C900" s="29"/>
      <c r="D900" s="29"/>
      <c r="E900" s="27"/>
      <c r="F900" s="27"/>
      <c r="G900" s="27"/>
      <c r="H900" s="30"/>
      <c r="I900" s="23"/>
      <c r="J900" s="20" t="str">
        <f aca="false">IF(OR(B900="",H900="",I900=""),"",H900*I900)</f>
        <v/>
      </c>
      <c r="K900" s="30" t="n">
        <v>60</v>
      </c>
      <c r="L900" s="21" t="str">
        <f aca="false">IF(B900="","",B900+K900)</f>
        <v/>
      </c>
      <c r="M900" s="22" t="str">
        <f aca="true">IF(L900="","",L900-TODAY())</f>
        <v/>
      </c>
      <c r="N900" s="27"/>
      <c r="O900" s="24"/>
      <c r="P900" s="27"/>
      <c r="Q900" s="23"/>
      <c r="R900" s="24"/>
      <c r="S900" s="20" t="str">
        <f aca="false">IF(OR(J900="",Q900=""),"",Q900-J900)</f>
        <v/>
      </c>
      <c r="T900" s="31"/>
      <c r="U900" s="32" t="str">
        <f aca="false">IF(B900="","","Yes")</f>
        <v/>
      </c>
    </row>
    <row r="901" customFormat="false" ht="25.5" hidden="false" customHeight="true" outlineLevel="0" collapsed="false">
      <c r="A901" s="15" t="str">
        <f aca="false">IF(B901="","","TP-"&amp;TEXT(ROW()-5,"0000"))</f>
        <v/>
      </c>
      <c r="B901" s="28"/>
      <c r="C901" s="29"/>
      <c r="D901" s="29"/>
      <c r="E901" s="27"/>
      <c r="F901" s="27"/>
      <c r="G901" s="27"/>
      <c r="H901" s="30"/>
      <c r="I901" s="23"/>
      <c r="J901" s="20" t="str">
        <f aca="false">IF(OR(B901="",H901="",I901=""),"",H901*I901)</f>
        <v/>
      </c>
      <c r="K901" s="30" t="n">
        <v>60</v>
      </c>
      <c r="L901" s="21" t="str">
        <f aca="false">IF(B901="","",B901+K901)</f>
        <v/>
      </c>
      <c r="M901" s="22" t="str">
        <f aca="true">IF(L901="","",L901-TODAY())</f>
        <v/>
      </c>
      <c r="N901" s="27"/>
      <c r="O901" s="24"/>
      <c r="P901" s="27"/>
      <c r="Q901" s="23"/>
      <c r="R901" s="24"/>
      <c r="S901" s="20" t="str">
        <f aca="false">IF(OR(J901="",Q901=""),"",Q901-J901)</f>
        <v/>
      </c>
      <c r="T901" s="31"/>
      <c r="U901" s="32" t="str">
        <f aca="false">IF(B901="","","Yes")</f>
        <v/>
      </c>
    </row>
    <row r="902" customFormat="false" ht="25.5" hidden="false" customHeight="true" outlineLevel="0" collapsed="false">
      <c r="A902" s="15" t="str">
        <f aca="false">IF(B902="","","TP-"&amp;TEXT(ROW()-5,"0000"))</f>
        <v/>
      </c>
      <c r="B902" s="28"/>
      <c r="C902" s="29"/>
      <c r="D902" s="29"/>
      <c r="E902" s="27"/>
      <c r="F902" s="27"/>
      <c r="G902" s="27"/>
      <c r="H902" s="30"/>
      <c r="I902" s="23"/>
      <c r="J902" s="20" t="str">
        <f aca="false">IF(OR(B902="",H902="",I902=""),"",H902*I902)</f>
        <v/>
      </c>
      <c r="K902" s="30" t="n">
        <v>60</v>
      </c>
      <c r="L902" s="21" t="str">
        <f aca="false">IF(B902="","",B902+K902)</f>
        <v/>
      </c>
      <c r="M902" s="22" t="str">
        <f aca="true">IF(L902="","",L902-TODAY())</f>
        <v/>
      </c>
      <c r="N902" s="27"/>
      <c r="O902" s="24"/>
      <c r="P902" s="27"/>
      <c r="Q902" s="23"/>
      <c r="R902" s="24"/>
      <c r="S902" s="20" t="str">
        <f aca="false">IF(OR(J902="",Q902=""),"",Q902-J902)</f>
        <v/>
      </c>
      <c r="T902" s="31"/>
      <c r="U902" s="32" t="str">
        <f aca="false">IF(B902="","","Yes")</f>
        <v/>
      </c>
    </row>
    <row r="903" customFormat="false" ht="25.5" hidden="false" customHeight="true" outlineLevel="0" collapsed="false">
      <c r="A903" s="15" t="str">
        <f aca="false">IF(B903="","","TP-"&amp;TEXT(ROW()-5,"0000"))</f>
        <v/>
      </c>
      <c r="B903" s="28"/>
      <c r="C903" s="29"/>
      <c r="D903" s="29"/>
      <c r="E903" s="27"/>
      <c r="F903" s="27"/>
      <c r="G903" s="27"/>
      <c r="H903" s="30"/>
      <c r="I903" s="23"/>
      <c r="J903" s="20" t="str">
        <f aca="false">IF(OR(B903="",H903="",I903=""),"",H903*I903)</f>
        <v/>
      </c>
      <c r="K903" s="30" t="n">
        <v>60</v>
      </c>
      <c r="L903" s="21" t="str">
        <f aca="false">IF(B903="","",B903+K903)</f>
        <v/>
      </c>
      <c r="M903" s="22" t="str">
        <f aca="true">IF(L903="","",L903-TODAY())</f>
        <v/>
      </c>
      <c r="N903" s="27"/>
      <c r="O903" s="24"/>
      <c r="P903" s="27"/>
      <c r="Q903" s="23"/>
      <c r="R903" s="24"/>
      <c r="S903" s="20" t="str">
        <f aca="false">IF(OR(J903="",Q903=""),"",Q903-J903)</f>
        <v/>
      </c>
      <c r="T903" s="31"/>
      <c r="U903" s="32" t="str">
        <f aca="false">IF(B903="","","Yes")</f>
        <v/>
      </c>
    </row>
    <row r="904" customFormat="false" ht="25.5" hidden="false" customHeight="true" outlineLevel="0" collapsed="false">
      <c r="A904" s="15" t="str">
        <f aca="false">IF(B904="","","TP-"&amp;TEXT(ROW()-5,"0000"))</f>
        <v/>
      </c>
      <c r="B904" s="28"/>
      <c r="C904" s="29"/>
      <c r="D904" s="29"/>
      <c r="E904" s="27"/>
      <c r="F904" s="27"/>
      <c r="G904" s="27"/>
      <c r="H904" s="30"/>
      <c r="I904" s="23"/>
      <c r="J904" s="20" t="str">
        <f aca="false">IF(OR(B904="",H904="",I904=""),"",H904*I904)</f>
        <v/>
      </c>
      <c r="K904" s="30" t="n">
        <v>60</v>
      </c>
      <c r="L904" s="21" t="str">
        <f aca="false">IF(B904="","",B904+K904)</f>
        <v/>
      </c>
      <c r="M904" s="22" t="str">
        <f aca="true">IF(L904="","",L904-TODAY())</f>
        <v/>
      </c>
      <c r="N904" s="27"/>
      <c r="O904" s="24"/>
      <c r="P904" s="27"/>
      <c r="Q904" s="23"/>
      <c r="R904" s="24"/>
      <c r="S904" s="20" t="str">
        <f aca="false">IF(OR(J904="",Q904=""),"",Q904-J904)</f>
        <v/>
      </c>
      <c r="T904" s="31"/>
      <c r="U904" s="32" t="str">
        <f aca="false">IF(B904="","","Yes")</f>
        <v/>
      </c>
    </row>
    <row r="905" customFormat="false" ht="25.5" hidden="false" customHeight="true" outlineLevel="0" collapsed="false">
      <c r="A905" s="15" t="str">
        <f aca="false">IF(B905="","","TP-"&amp;TEXT(ROW()-5,"0000"))</f>
        <v/>
      </c>
      <c r="B905" s="28"/>
      <c r="C905" s="29"/>
      <c r="D905" s="29"/>
      <c r="E905" s="27"/>
      <c r="F905" s="27"/>
      <c r="G905" s="27"/>
      <c r="H905" s="30"/>
      <c r="I905" s="23"/>
      <c r="J905" s="20" t="str">
        <f aca="false">IF(OR(B905="",H905="",I905=""),"",H905*I905)</f>
        <v/>
      </c>
      <c r="K905" s="30" t="n">
        <v>60</v>
      </c>
      <c r="L905" s="21" t="str">
        <f aca="false">IF(B905="","",B905+K905)</f>
        <v/>
      </c>
      <c r="M905" s="22" t="str">
        <f aca="true">IF(L905="","",L905-TODAY())</f>
        <v/>
      </c>
      <c r="N905" s="27"/>
      <c r="O905" s="24"/>
      <c r="P905" s="27"/>
      <c r="Q905" s="23"/>
      <c r="R905" s="24"/>
      <c r="S905" s="20" t="str">
        <f aca="false">IF(OR(J905="",Q905=""),"",Q905-J905)</f>
        <v/>
      </c>
      <c r="T905" s="31"/>
      <c r="U905" s="32" t="str">
        <f aca="false">IF(B905="","","Yes")</f>
        <v/>
      </c>
    </row>
    <row r="906" customFormat="false" ht="25.5" hidden="false" customHeight="true" outlineLevel="0" collapsed="false">
      <c r="A906" s="15" t="str">
        <f aca="false">IF(B906="","","TP-"&amp;TEXT(ROW()-5,"0000"))</f>
        <v/>
      </c>
      <c r="B906" s="28"/>
      <c r="C906" s="29"/>
      <c r="D906" s="29"/>
      <c r="E906" s="27"/>
      <c r="F906" s="27"/>
      <c r="G906" s="27"/>
      <c r="H906" s="30"/>
      <c r="I906" s="23"/>
      <c r="J906" s="20" t="str">
        <f aca="false">IF(OR(B906="",H906="",I906=""),"",H906*I906)</f>
        <v/>
      </c>
      <c r="K906" s="30" t="n">
        <v>60</v>
      </c>
      <c r="L906" s="21" t="str">
        <f aca="false">IF(B906="","",B906+K906)</f>
        <v/>
      </c>
      <c r="M906" s="22" t="str">
        <f aca="true">IF(L906="","",L906-TODAY())</f>
        <v/>
      </c>
      <c r="N906" s="27"/>
      <c r="O906" s="24"/>
      <c r="P906" s="27"/>
      <c r="Q906" s="23"/>
      <c r="R906" s="24"/>
      <c r="S906" s="20" t="str">
        <f aca="false">IF(OR(J906="",Q906=""),"",Q906-J906)</f>
        <v/>
      </c>
      <c r="T906" s="31"/>
      <c r="U906" s="32" t="str">
        <f aca="false">IF(B906="","","Yes")</f>
        <v/>
      </c>
    </row>
    <row r="907" customFormat="false" ht="25.5" hidden="false" customHeight="true" outlineLevel="0" collapsed="false">
      <c r="A907" s="15" t="str">
        <f aca="false">IF(B907="","","TP-"&amp;TEXT(ROW()-5,"0000"))</f>
        <v/>
      </c>
      <c r="B907" s="28"/>
      <c r="C907" s="29"/>
      <c r="D907" s="29"/>
      <c r="E907" s="27"/>
      <c r="F907" s="27"/>
      <c r="G907" s="27"/>
      <c r="H907" s="30"/>
      <c r="I907" s="23"/>
      <c r="J907" s="20" t="str">
        <f aca="false">IF(OR(B907="",H907="",I907=""),"",H907*I907)</f>
        <v/>
      </c>
      <c r="K907" s="30" t="n">
        <v>60</v>
      </c>
      <c r="L907" s="21" t="str">
        <f aca="false">IF(B907="","",B907+K907)</f>
        <v/>
      </c>
      <c r="M907" s="22" t="str">
        <f aca="true">IF(L907="","",L907-TODAY())</f>
        <v/>
      </c>
      <c r="N907" s="27"/>
      <c r="O907" s="24"/>
      <c r="P907" s="27"/>
      <c r="Q907" s="23"/>
      <c r="R907" s="24"/>
      <c r="S907" s="20" t="str">
        <f aca="false">IF(OR(J907="",Q907=""),"",Q907-J907)</f>
        <v/>
      </c>
      <c r="T907" s="31"/>
      <c r="U907" s="32" t="str">
        <f aca="false">IF(B907="","","Yes")</f>
        <v/>
      </c>
    </row>
    <row r="908" customFormat="false" ht="25.5" hidden="false" customHeight="true" outlineLevel="0" collapsed="false">
      <c r="A908" s="15" t="str">
        <f aca="false">IF(B908="","","TP-"&amp;TEXT(ROW()-5,"0000"))</f>
        <v/>
      </c>
      <c r="B908" s="28"/>
      <c r="C908" s="29"/>
      <c r="D908" s="29"/>
      <c r="E908" s="27"/>
      <c r="F908" s="27"/>
      <c r="G908" s="27"/>
      <c r="H908" s="30"/>
      <c r="I908" s="23"/>
      <c r="J908" s="20" t="str">
        <f aca="false">IF(OR(B908="",H908="",I908=""),"",H908*I908)</f>
        <v/>
      </c>
      <c r="K908" s="30" t="n">
        <v>60</v>
      </c>
      <c r="L908" s="21" t="str">
        <f aca="false">IF(B908="","",B908+K908)</f>
        <v/>
      </c>
      <c r="M908" s="22" t="str">
        <f aca="true">IF(L908="","",L908-TODAY())</f>
        <v/>
      </c>
      <c r="N908" s="27"/>
      <c r="O908" s="24"/>
      <c r="P908" s="27"/>
      <c r="Q908" s="23"/>
      <c r="R908" s="24"/>
      <c r="S908" s="20" t="str">
        <f aca="false">IF(OR(J908="",Q908=""),"",Q908-J908)</f>
        <v/>
      </c>
      <c r="T908" s="31"/>
      <c r="U908" s="32" t="str">
        <f aca="false">IF(B908="","","Yes")</f>
        <v/>
      </c>
    </row>
    <row r="909" customFormat="false" ht="25.5" hidden="false" customHeight="true" outlineLevel="0" collapsed="false">
      <c r="A909" s="15" t="str">
        <f aca="false">IF(B909="","","TP-"&amp;TEXT(ROW()-5,"0000"))</f>
        <v/>
      </c>
      <c r="B909" s="28"/>
      <c r="C909" s="29"/>
      <c r="D909" s="29"/>
      <c r="E909" s="27"/>
      <c r="F909" s="27"/>
      <c r="G909" s="27"/>
      <c r="H909" s="30"/>
      <c r="I909" s="23"/>
      <c r="J909" s="20" t="str">
        <f aca="false">IF(OR(B909="",H909="",I909=""),"",H909*I909)</f>
        <v/>
      </c>
      <c r="K909" s="30" t="n">
        <v>60</v>
      </c>
      <c r="L909" s="21" t="str">
        <f aca="false">IF(B909="","",B909+K909)</f>
        <v/>
      </c>
      <c r="M909" s="22" t="str">
        <f aca="true">IF(L909="","",L909-TODAY())</f>
        <v/>
      </c>
      <c r="N909" s="27"/>
      <c r="O909" s="24"/>
      <c r="P909" s="27"/>
      <c r="Q909" s="23"/>
      <c r="R909" s="24"/>
      <c r="S909" s="20" t="str">
        <f aca="false">IF(OR(J909="",Q909=""),"",Q909-J909)</f>
        <v/>
      </c>
      <c r="T909" s="31"/>
      <c r="U909" s="32" t="str">
        <f aca="false">IF(B909="","","Yes")</f>
        <v/>
      </c>
    </row>
    <row r="910" customFormat="false" ht="25.5" hidden="false" customHeight="true" outlineLevel="0" collapsed="false">
      <c r="A910" s="15" t="str">
        <f aca="false">IF(B910="","","TP-"&amp;TEXT(ROW()-5,"0000"))</f>
        <v/>
      </c>
      <c r="B910" s="28"/>
      <c r="C910" s="29"/>
      <c r="D910" s="29"/>
      <c r="E910" s="27"/>
      <c r="F910" s="27"/>
      <c r="G910" s="27"/>
      <c r="H910" s="30"/>
      <c r="I910" s="23"/>
      <c r="J910" s="20" t="str">
        <f aca="false">IF(OR(B910="",H910="",I910=""),"",H910*I910)</f>
        <v/>
      </c>
      <c r="K910" s="30" t="n">
        <v>60</v>
      </c>
      <c r="L910" s="21" t="str">
        <f aca="false">IF(B910="","",B910+K910)</f>
        <v/>
      </c>
      <c r="M910" s="22" t="str">
        <f aca="true">IF(L910="","",L910-TODAY())</f>
        <v/>
      </c>
      <c r="N910" s="27"/>
      <c r="O910" s="24"/>
      <c r="P910" s="27"/>
      <c r="Q910" s="23"/>
      <c r="R910" s="24"/>
      <c r="S910" s="20" t="str">
        <f aca="false">IF(OR(J910="",Q910=""),"",Q910-J910)</f>
        <v/>
      </c>
      <c r="T910" s="31"/>
      <c r="U910" s="32" t="str">
        <f aca="false">IF(B910="","","Yes")</f>
        <v/>
      </c>
    </row>
    <row r="911" customFormat="false" ht="25.5" hidden="false" customHeight="true" outlineLevel="0" collapsed="false">
      <c r="A911" s="15" t="str">
        <f aca="false">IF(B911="","","TP-"&amp;TEXT(ROW()-5,"0000"))</f>
        <v/>
      </c>
      <c r="B911" s="28"/>
      <c r="C911" s="29"/>
      <c r="D911" s="29"/>
      <c r="E911" s="27"/>
      <c r="F911" s="27"/>
      <c r="G911" s="27"/>
      <c r="H911" s="30"/>
      <c r="I911" s="23"/>
      <c r="J911" s="20" t="str">
        <f aca="false">IF(OR(B911="",H911="",I911=""),"",H911*I911)</f>
        <v/>
      </c>
      <c r="K911" s="30" t="n">
        <v>60</v>
      </c>
      <c r="L911" s="21" t="str">
        <f aca="false">IF(B911="","",B911+K911)</f>
        <v/>
      </c>
      <c r="M911" s="22" t="str">
        <f aca="true">IF(L911="","",L911-TODAY())</f>
        <v/>
      </c>
      <c r="N911" s="27"/>
      <c r="O911" s="24"/>
      <c r="P911" s="27"/>
      <c r="Q911" s="23"/>
      <c r="R911" s="24"/>
      <c r="S911" s="20" t="str">
        <f aca="false">IF(OR(J911="",Q911=""),"",Q911-J911)</f>
        <v/>
      </c>
      <c r="T911" s="31"/>
      <c r="U911" s="32" t="str">
        <f aca="false">IF(B911="","","Yes")</f>
        <v/>
      </c>
    </row>
    <row r="912" customFormat="false" ht="25.5" hidden="false" customHeight="true" outlineLevel="0" collapsed="false">
      <c r="A912" s="15" t="str">
        <f aca="false">IF(B912="","","TP-"&amp;TEXT(ROW()-5,"0000"))</f>
        <v/>
      </c>
      <c r="B912" s="28"/>
      <c r="C912" s="29"/>
      <c r="D912" s="29"/>
      <c r="E912" s="27"/>
      <c r="F912" s="27"/>
      <c r="G912" s="27"/>
      <c r="H912" s="30"/>
      <c r="I912" s="23"/>
      <c r="J912" s="20" t="str">
        <f aca="false">IF(OR(B912="",H912="",I912=""),"",H912*I912)</f>
        <v/>
      </c>
      <c r="K912" s="30" t="n">
        <v>60</v>
      </c>
      <c r="L912" s="21" t="str">
        <f aca="false">IF(B912="","",B912+K912)</f>
        <v/>
      </c>
      <c r="M912" s="22" t="str">
        <f aca="true">IF(L912="","",L912-TODAY())</f>
        <v/>
      </c>
      <c r="N912" s="27"/>
      <c r="O912" s="24"/>
      <c r="P912" s="27"/>
      <c r="Q912" s="23"/>
      <c r="R912" s="24"/>
      <c r="S912" s="20" t="str">
        <f aca="false">IF(OR(J912="",Q912=""),"",Q912-J912)</f>
        <v/>
      </c>
      <c r="T912" s="31"/>
      <c r="U912" s="32" t="str">
        <f aca="false">IF(B912="","","Yes")</f>
        <v/>
      </c>
    </row>
    <row r="913" customFormat="false" ht="25.5" hidden="false" customHeight="true" outlineLevel="0" collapsed="false">
      <c r="A913" s="15" t="str">
        <f aca="false">IF(B913="","","TP-"&amp;TEXT(ROW()-5,"0000"))</f>
        <v/>
      </c>
      <c r="B913" s="28"/>
      <c r="C913" s="29"/>
      <c r="D913" s="29"/>
      <c r="E913" s="27"/>
      <c r="F913" s="27"/>
      <c r="G913" s="27"/>
      <c r="H913" s="30"/>
      <c r="I913" s="23"/>
      <c r="J913" s="20" t="str">
        <f aca="false">IF(OR(B913="",H913="",I913=""),"",H913*I913)</f>
        <v/>
      </c>
      <c r="K913" s="30" t="n">
        <v>60</v>
      </c>
      <c r="L913" s="21" t="str">
        <f aca="false">IF(B913="","",B913+K913)</f>
        <v/>
      </c>
      <c r="M913" s="22" t="str">
        <f aca="true">IF(L913="","",L913-TODAY())</f>
        <v/>
      </c>
      <c r="N913" s="27"/>
      <c r="O913" s="24"/>
      <c r="P913" s="27"/>
      <c r="Q913" s="23"/>
      <c r="R913" s="24"/>
      <c r="S913" s="20" t="str">
        <f aca="false">IF(OR(J913="",Q913=""),"",Q913-J913)</f>
        <v/>
      </c>
      <c r="T913" s="31"/>
      <c r="U913" s="32" t="str">
        <f aca="false">IF(B913="","","Yes")</f>
        <v/>
      </c>
    </row>
    <row r="914" customFormat="false" ht="25.5" hidden="false" customHeight="true" outlineLevel="0" collapsed="false">
      <c r="A914" s="15" t="str">
        <f aca="false">IF(B914="","","TP-"&amp;TEXT(ROW()-5,"0000"))</f>
        <v/>
      </c>
      <c r="B914" s="28"/>
      <c r="C914" s="29"/>
      <c r="D914" s="29"/>
      <c r="E914" s="27"/>
      <c r="F914" s="27"/>
      <c r="G914" s="27"/>
      <c r="H914" s="30"/>
      <c r="I914" s="23"/>
      <c r="J914" s="20" t="str">
        <f aca="false">IF(OR(B914="",H914="",I914=""),"",H914*I914)</f>
        <v/>
      </c>
      <c r="K914" s="30" t="n">
        <v>60</v>
      </c>
      <c r="L914" s="21" t="str">
        <f aca="false">IF(B914="","",B914+K914)</f>
        <v/>
      </c>
      <c r="M914" s="22" t="str">
        <f aca="true">IF(L914="","",L914-TODAY())</f>
        <v/>
      </c>
      <c r="N914" s="27"/>
      <c r="O914" s="24"/>
      <c r="P914" s="27"/>
      <c r="Q914" s="23"/>
      <c r="R914" s="24"/>
      <c r="S914" s="20" t="str">
        <f aca="false">IF(OR(J914="",Q914=""),"",Q914-J914)</f>
        <v/>
      </c>
      <c r="T914" s="31"/>
      <c r="U914" s="32" t="str">
        <f aca="false">IF(B914="","","Yes")</f>
        <v/>
      </c>
    </row>
    <row r="915" customFormat="false" ht="25.5" hidden="false" customHeight="true" outlineLevel="0" collapsed="false">
      <c r="A915" s="15" t="str">
        <f aca="false">IF(B915="","","TP-"&amp;TEXT(ROW()-5,"0000"))</f>
        <v/>
      </c>
      <c r="B915" s="28"/>
      <c r="C915" s="29"/>
      <c r="D915" s="29"/>
      <c r="E915" s="27"/>
      <c r="F915" s="27"/>
      <c r="G915" s="27"/>
      <c r="H915" s="30"/>
      <c r="I915" s="23"/>
      <c r="J915" s="20" t="str">
        <f aca="false">IF(OR(B915="",H915="",I915=""),"",H915*I915)</f>
        <v/>
      </c>
      <c r="K915" s="30" t="n">
        <v>60</v>
      </c>
      <c r="L915" s="21" t="str">
        <f aca="false">IF(B915="","",B915+K915)</f>
        <v/>
      </c>
      <c r="M915" s="22" t="str">
        <f aca="true">IF(L915="","",L915-TODAY())</f>
        <v/>
      </c>
      <c r="N915" s="27"/>
      <c r="O915" s="24"/>
      <c r="P915" s="27"/>
      <c r="Q915" s="23"/>
      <c r="R915" s="24"/>
      <c r="S915" s="20" t="str">
        <f aca="false">IF(OR(J915="",Q915=""),"",Q915-J915)</f>
        <v/>
      </c>
      <c r="T915" s="31"/>
      <c r="U915" s="32" t="str">
        <f aca="false">IF(B915="","","Yes")</f>
        <v/>
      </c>
    </row>
    <row r="916" customFormat="false" ht="25.5" hidden="false" customHeight="true" outlineLevel="0" collapsed="false">
      <c r="A916" s="15" t="str">
        <f aca="false">IF(B916="","","TP-"&amp;TEXT(ROW()-5,"0000"))</f>
        <v/>
      </c>
      <c r="B916" s="28"/>
      <c r="C916" s="29"/>
      <c r="D916" s="29"/>
      <c r="E916" s="27"/>
      <c r="F916" s="27"/>
      <c r="G916" s="27"/>
      <c r="H916" s="30"/>
      <c r="I916" s="23"/>
      <c r="J916" s="20" t="str">
        <f aca="false">IF(OR(B916="",H916="",I916=""),"",H916*I916)</f>
        <v/>
      </c>
      <c r="K916" s="30" t="n">
        <v>60</v>
      </c>
      <c r="L916" s="21" t="str">
        <f aca="false">IF(B916="","",B916+K916)</f>
        <v/>
      </c>
      <c r="M916" s="22" t="str">
        <f aca="true">IF(L916="","",L916-TODAY())</f>
        <v/>
      </c>
      <c r="N916" s="27"/>
      <c r="O916" s="24"/>
      <c r="P916" s="27"/>
      <c r="Q916" s="23"/>
      <c r="R916" s="24"/>
      <c r="S916" s="20" t="str">
        <f aca="false">IF(OR(J916="",Q916=""),"",Q916-J916)</f>
        <v/>
      </c>
      <c r="T916" s="31"/>
      <c r="U916" s="32" t="str">
        <f aca="false">IF(B916="","","Yes")</f>
        <v/>
      </c>
    </row>
    <row r="917" customFormat="false" ht="25.5" hidden="false" customHeight="true" outlineLevel="0" collapsed="false">
      <c r="A917" s="15" t="str">
        <f aca="false">IF(B917="","","TP-"&amp;TEXT(ROW()-5,"0000"))</f>
        <v/>
      </c>
      <c r="B917" s="28"/>
      <c r="C917" s="29"/>
      <c r="D917" s="29"/>
      <c r="E917" s="27"/>
      <c r="F917" s="27"/>
      <c r="G917" s="27"/>
      <c r="H917" s="30"/>
      <c r="I917" s="23"/>
      <c r="J917" s="20" t="str">
        <f aca="false">IF(OR(B917="",H917="",I917=""),"",H917*I917)</f>
        <v/>
      </c>
      <c r="K917" s="30" t="n">
        <v>60</v>
      </c>
      <c r="L917" s="21" t="str">
        <f aca="false">IF(B917="","",B917+K917)</f>
        <v/>
      </c>
      <c r="M917" s="22" t="str">
        <f aca="true">IF(L917="","",L917-TODAY())</f>
        <v/>
      </c>
      <c r="N917" s="27"/>
      <c r="O917" s="24"/>
      <c r="P917" s="27"/>
      <c r="Q917" s="23"/>
      <c r="R917" s="24"/>
      <c r="S917" s="20" t="str">
        <f aca="false">IF(OR(J917="",Q917=""),"",Q917-J917)</f>
        <v/>
      </c>
      <c r="T917" s="31"/>
      <c r="U917" s="32" t="str">
        <f aca="false">IF(B917="","","Yes")</f>
        <v/>
      </c>
    </row>
    <row r="918" customFormat="false" ht="25.5" hidden="false" customHeight="true" outlineLevel="0" collapsed="false">
      <c r="A918" s="15" t="str">
        <f aca="false">IF(B918="","","TP-"&amp;TEXT(ROW()-5,"0000"))</f>
        <v/>
      </c>
      <c r="B918" s="28"/>
      <c r="C918" s="29"/>
      <c r="D918" s="29"/>
      <c r="E918" s="27"/>
      <c r="F918" s="27"/>
      <c r="G918" s="27"/>
      <c r="H918" s="30"/>
      <c r="I918" s="23"/>
      <c r="J918" s="20" t="str">
        <f aca="false">IF(OR(B918="",H918="",I918=""),"",H918*I918)</f>
        <v/>
      </c>
      <c r="K918" s="30" t="n">
        <v>60</v>
      </c>
      <c r="L918" s="21" t="str">
        <f aca="false">IF(B918="","",B918+K918)</f>
        <v/>
      </c>
      <c r="M918" s="22" t="str">
        <f aca="true">IF(L918="","",L918-TODAY())</f>
        <v/>
      </c>
      <c r="N918" s="27"/>
      <c r="O918" s="24"/>
      <c r="P918" s="27"/>
      <c r="Q918" s="23"/>
      <c r="R918" s="24"/>
      <c r="S918" s="20" t="str">
        <f aca="false">IF(OR(J918="",Q918=""),"",Q918-J918)</f>
        <v/>
      </c>
      <c r="T918" s="31"/>
      <c r="U918" s="32" t="str">
        <f aca="false">IF(B918="","","Yes")</f>
        <v/>
      </c>
    </row>
    <row r="919" customFormat="false" ht="25.5" hidden="false" customHeight="true" outlineLevel="0" collapsed="false">
      <c r="A919" s="15" t="str">
        <f aca="false">IF(B919="","","TP-"&amp;TEXT(ROW()-5,"0000"))</f>
        <v/>
      </c>
      <c r="B919" s="28"/>
      <c r="C919" s="29"/>
      <c r="D919" s="29"/>
      <c r="E919" s="27"/>
      <c r="F919" s="27"/>
      <c r="G919" s="27"/>
      <c r="H919" s="30"/>
      <c r="I919" s="23"/>
      <c r="J919" s="20" t="str">
        <f aca="false">IF(OR(B919="",H919="",I919=""),"",H919*I919)</f>
        <v/>
      </c>
      <c r="K919" s="30" t="n">
        <v>60</v>
      </c>
      <c r="L919" s="21" t="str">
        <f aca="false">IF(B919="","",B919+K919)</f>
        <v/>
      </c>
      <c r="M919" s="22" t="str">
        <f aca="true">IF(L919="","",L919-TODAY())</f>
        <v/>
      </c>
      <c r="N919" s="27"/>
      <c r="O919" s="24"/>
      <c r="P919" s="27"/>
      <c r="Q919" s="23"/>
      <c r="R919" s="24"/>
      <c r="S919" s="20" t="str">
        <f aca="false">IF(OR(J919="",Q919=""),"",Q919-J919)</f>
        <v/>
      </c>
      <c r="T919" s="31"/>
      <c r="U919" s="32" t="str">
        <f aca="false">IF(B919="","","Yes")</f>
        <v/>
      </c>
    </row>
    <row r="920" customFormat="false" ht="25.5" hidden="false" customHeight="true" outlineLevel="0" collapsed="false">
      <c r="A920" s="15" t="str">
        <f aca="false">IF(B920="","","TP-"&amp;TEXT(ROW()-5,"0000"))</f>
        <v/>
      </c>
      <c r="B920" s="28"/>
      <c r="C920" s="29"/>
      <c r="D920" s="29"/>
      <c r="E920" s="27"/>
      <c r="F920" s="27"/>
      <c r="G920" s="27"/>
      <c r="H920" s="30"/>
      <c r="I920" s="23"/>
      <c r="J920" s="20" t="str">
        <f aca="false">IF(OR(B920="",H920="",I920=""),"",H920*I920)</f>
        <v/>
      </c>
      <c r="K920" s="30" t="n">
        <v>60</v>
      </c>
      <c r="L920" s="21" t="str">
        <f aca="false">IF(B920="","",B920+K920)</f>
        <v/>
      </c>
      <c r="M920" s="22" t="str">
        <f aca="true">IF(L920="","",L920-TODAY())</f>
        <v/>
      </c>
      <c r="N920" s="27"/>
      <c r="O920" s="24"/>
      <c r="P920" s="27"/>
      <c r="Q920" s="23"/>
      <c r="R920" s="24"/>
      <c r="S920" s="20" t="str">
        <f aca="false">IF(OR(J920="",Q920=""),"",Q920-J920)</f>
        <v/>
      </c>
      <c r="T920" s="31"/>
      <c r="U920" s="32" t="str">
        <f aca="false">IF(B920="","","Yes")</f>
        <v/>
      </c>
    </row>
    <row r="921" customFormat="false" ht="25.5" hidden="false" customHeight="true" outlineLevel="0" collapsed="false">
      <c r="A921" s="15" t="str">
        <f aca="false">IF(B921="","","TP-"&amp;TEXT(ROW()-5,"0000"))</f>
        <v/>
      </c>
      <c r="B921" s="28"/>
      <c r="C921" s="29"/>
      <c r="D921" s="29"/>
      <c r="E921" s="27"/>
      <c r="F921" s="27"/>
      <c r="G921" s="27"/>
      <c r="H921" s="30"/>
      <c r="I921" s="23"/>
      <c r="J921" s="20" t="str">
        <f aca="false">IF(OR(B921="",H921="",I921=""),"",H921*I921)</f>
        <v/>
      </c>
      <c r="K921" s="30" t="n">
        <v>60</v>
      </c>
      <c r="L921" s="21" t="str">
        <f aca="false">IF(B921="","",B921+K921)</f>
        <v/>
      </c>
      <c r="M921" s="22" t="str">
        <f aca="true">IF(L921="","",L921-TODAY())</f>
        <v/>
      </c>
      <c r="N921" s="27"/>
      <c r="O921" s="24"/>
      <c r="P921" s="27"/>
      <c r="Q921" s="23"/>
      <c r="R921" s="24"/>
      <c r="S921" s="20" t="str">
        <f aca="false">IF(OR(J921="",Q921=""),"",Q921-J921)</f>
        <v/>
      </c>
      <c r="T921" s="31"/>
      <c r="U921" s="32" t="str">
        <f aca="false">IF(B921="","","Yes")</f>
        <v/>
      </c>
    </row>
    <row r="922" customFormat="false" ht="25.5" hidden="false" customHeight="true" outlineLevel="0" collapsed="false">
      <c r="A922" s="15" t="str">
        <f aca="false">IF(B922="","","TP-"&amp;TEXT(ROW()-5,"0000"))</f>
        <v/>
      </c>
      <c r="B922" s="28"/>
      <c r="C922" s="29"/>
      <c r="D922" s="29"/>
      <c r="E922" s="27"/>
      <c r="F922" s="27"/>
      <c r="G922" s="27"/>
      <c r="H922" s="30"/>
      <c r="I922" s="23"/>
      <c r="J922" s="20" t="str">
        <f aca="false">IF(OR(B922="",H922="",I922=""),"",H922*I922)</f>
        <v/>
      </c>
      <c r="K922" s="30" t="n">
        <v>60</v>
      </c>
      <c r="L922" s="21" t="str">
        <f aca="false">IF(B922="","",B922+K922)</f>
        <v/>
      </c>
      <c r="M922" s="22" t="str">
        <f aca="true">IF(L922="","",L922-TODAY())</f>
        <v/>
      </c>
      <c r="N922" s="27"/>
      <c r="O922" s="24"/>
      <c r="P922" s="27"/>
      <c r="Q922" s="23"/>
      <c r="R922" s="24"/>
      <c r="S922" s="20" t="str">
        <f aca="false">IF(OR(J922="",Q922=""),"",Q922-J922)</f>
        <v/>
      </c>
      <c r="T922" s="31"/>
      <c r="U922" s="32" t="str">
        <f aca="false">IF(B922="","","Yes")</f>
        <v/>
      </c>
    </row>
    <row r="923" customFormat="false" ht="25.5" hidden="false" customHeight="true" outlineLevel="0" collapsed="false">
      <c r="A923" s="15" t="str">
        <f aca="false">IF(B923="","","TP-"&amp;TEXT(ROW()-5,"0000"))</f>
        <v/>
      </c>
      <c r="B923" s="28"/>
      <c r="C923" s="29"/>
      <c r="D923" s="29"/>
      <c r="E923" s="27"/>
      <c r="F923" s="27"/>
      <c r="G923" s="27"/>
      <c r="H923" s="30"/>
      <c r="I923" s="23"/>
      <c r="J923" s="20" t="str">
        <f aca="false">IF(OR(B923="",H923="",I923=""),"",H923*I923)</f>
        <v/>
      </c>
      <c r="K923" s="30" t="n">
        <v>60</v>
      </c>
      <c r="L923" s="21" t="str">
        <f aca="false">IF(B923="","",B923+K923)</f>
        <v/>
      </c>
      <c r="M923" s="22" t="str">
        <f aca="true">IF(L923="","",L923-TODAY())</f>
        <v/>
      </c>
      <c r="N923" s="27"/>
      <c r="O923" s="24"/>
      <c r="P923" s="27"/>
      <c r="Q923" s="23"/>
      <c r="R923" s="24"/>
      <c r="S923" s="20" t="str">
        <f aca="false">IF(OR(J923="",Q923=""),"",Q923-J923)</f>
        <v/>
      </c>
      <c r="T923" s="31"/>
      <c r="U923" s="32" t="str">
        <f aca="false">IF(B923="","","Yes")</f>
        <v/>
      </c>
    </row>
    <row r="924" customFormat="false" ht="25.5" hidden="false" customHeight="true" outlineLevel="0" collapsed="false">
      <c r="A924" s="15" t="str">
        <f aca="false">IF(B924="","","TP-"&amp;TEXT(ROW()-5,"0000"))</f>
        <v/>
      </c>
      <c r="B924" s="28"/>
      <c r="C924" s="29"/>
      <c r="D924" s="29"/>
      <c r="E924" s="27"/>
      <c r="F924" s="27"/>
      <c r="G924" s="27"/>
      <c r="H924" s="30"/>
      <c r="I924" s="23"/>
      <c r="J924" s="20" t="str">
        <f aca="false">IF(OR(B924="",H924="",I924=""),"",H924*I924)</f>
        <v/>
      </c>
      <c r="K924" s="30" t="n">
        <v>60</v>
      </c>
      <c r="L924" s="21" t="str">
        <f aca="false">IF(B924="","",B924+K924)</f>
        <v/>
      </c>
      <c r="M924" s="22" t="str">
        <f aca="true">IF(L924="","",L924-TODAY())</f>
        <v/>
      </c>
      <c r="N924" s="27"/>
      <c r="O924" s="24"/>
      <c r="P924" s="27"/>
      <c r="Q924" s="23"/>
      <c r="R924" s="24"/>
      <c r="S924" s="20" t="str">
        <f aca="false">IF(OR(J924="",Q924=""),"",Q924-J924)</f>
        <v/>
      </c>
      <c r="T924" s="31"/>
      <c r="U924" s="32" t="str">
        <f aca="false">IF(B924="","","Yes")</f>
        <v/>
      </c>
    </row>
    <row r="925" customFormat="false" ht="25.5" hidden="false" customHeight="true" outlineLevel="0" collapsed="false">
      <c r="A925" s="15" t="str">
        <f aca="false">IF(B925="","","TP-"&amp;TEXT(ROW()-5,"0000"))</f>
        <v/>
      </c>
      <c r="B925" s="28"/>
      <c r="C925" s="29"/>
      <c r="D925" s="29"/>
      <c r="E925" s="27"/>
      <c r="F925" s="27"/>
      <c r="G925" s="27"/>
      <c r="H925" s="30"/>
      <c r="I925" s="23"/>
      <c r="J925" s="20" t="str">
        <f aca="false">IF(OR(B925="",H925="",I925=""),"",H925*I925)</f>
        <v/>
      </c>
      <c r="K925" s="30" t="n">
        <v>60</v>
      </c>
      <c r="L925" s="21" t="str">
        <f aca="false">IF(B925="","",B925+K925)</f>
        <v/>
      </c>
      <c r="M925" s="22" t="str">
        <f aca="true">IF(L925="","",L925-TODAY())</f>
        <v/>
      </c>
      <c r="N925" s="27"/>
      <c r="O925" s="24"/>
      <c r="P925" s="27"/>
      <c r="Q925" s="23"/>
      <c r="R925" s="24"/>
      <c r="S925" s="20" t="str">
        <f aca="false">IF(OR(J925="",Q925=""),"",Q925-J925)</f>
        <v/>
      </c>
      <c r="T925" s="31"/>
      <c r="U925" s="32" t="str">
        <f aca="false">IF(B925="","","Yes")</f>
        <v/>
      </c>
    </row>
    <row r="926" customFormat="false" ht="25.5" hidden="false" customHeight="true" outlineLevel="0" collapsed="false">
      <c r="A926" s="15" t="str">
        <f aca="false">IF(B926="","","TP-"&amp;TEXT(ROW()-5,"0000"))</f>
        <v/>
      </c>
      <c r="B926" s="28"/>
      <c r="C926" s="29"/>
      <c r="D926" s="29"/>
      <c r="E926" s="27"/>
      <c r="F926" s="27"/>
      <c r="G926" s="27"/>
      <c r="H926" s="30"/>
      <c r="I926" s="23"/>
      <c r="J926" s="20" t="str">
        <f aca="false">IF(OR(B926="",H926="",I926=""),"",H926*I926)</f>
        <v/>
      </c>
      <c r="K926" s="30" t="n">
        <v>60</v>
      </c>
      <c r="L926" s="21" t="str">
        <f aca="false">IF(B926="","",B926+K926)</f>
        <v/>
      </c>
      <c r="M926" s="22" t="str">
        <f aca="true">IF(L926="","",L926-TODAY())</f>
        <v/>
      </c>
      <c r="N926" s="27"/>
      <c r="O926" s="24"/>
      <c r="P926" s="27"/>
      <c r="Q926" s="23"/>
      <c r="R926" s="24"/>
      <c r="S926" s="20" t="str">
        <f aca="false">IF(OR(J926="",Q926=""),"",Q926-J926)</f>
        <v/>
      </c>
      <c r="T926" s="31"/>
      <c r="U926" s="32" t="str">
        <f aca="false">IF(B926="","","Yes")</f>
        <v/>
      </c>
    </row>
    <row r="927" customFormat="false" ht="25.5" hidden="false" customHeight="true" outlineLevel="0" collapsed="false">
      <c r="A927" s="15" t="str">
        <f aca="false">IF(B927="","","TP-"&amp;TEXT(ROW()-5,"0000"))</f>
        <v/>
      </c>
      <c r="B927" s="28"/>
      <c r="C927" s="29"/>
      <c r="D927" s="29"/>
      <c r="E927" s="27"/>
      <c r="F927" s="27"/>
      <c r="G927" s="27"/>
      <c r="H927" s="30"/>
      <c r="I927" s="23"/>
      <c r="J927" s="20" t="str">
        <f aca="false">IF(OR(B927="",H927="",I927=""),"",H927*I927)</f>
        <v/>
      </c>
      <c r="K927" s="30" t="n">
        <v>60</v>
      </c>
      <c r="L927" s="21" t="str">
        <f aca="false">IF(B927="","",B927+K927)</f>
        <v/>
      </c>
      <c r="M927" s="22" t="str">
        <f aca="true">IF(L927="","",L927-TODAY())</f>
        <v/>
      </c>
      <c r="N927" s="27"/>
      <c r="O927" s="24"/>
      <c r="P927" s="27"/>
      <c r="Q927" s="23"/>
      <c r="R927" s="24"/>
      <c r="S927" s="20" t="str">
        <f aca="false">IF(OR(J927="",Q927=""),"",Q927-J927)</f>
        <v/>
      </c>
      <c r="T927" s="31"/>
      <c r="U927" s="32" t="str">
        <f aca="false">IF(B927="","","Yes")</f>
        <v/>
      </c>
    </row>
    <row r="928" customFormat="false" ht="25.5" hidden="false" customHeight="true" outlineLevel="0" collapsed="false">
      <c r="A928" s="15" t="str">
        <f aca="false">IF(B928="","","TP-"&amp;TEXT(ROW()-5,"0000"))</f>
        <v/>
      </c>
      <c r="B928" s="28"/>
      <c r="C928" s="29"/>
      <c r="D928" s="29"/>
      <c r="E928" s="27"/>
      <c r="F928" s="27"/>
      <c r="G928" s="27"/>
      <c r="H928" s="30"/>
      <c r="I928" s="23"/>
      <c r="J928" s="20" t="str">
        <f aca="false">IF(OR(B928="",H928="",I928=""),"",H928*I928)</f>
        <v/>
      </c>
      <c r="K928" s="30" t="n">
        <v>60</v>
      </c>
      <c r="L928" s="21" t="str">
        <f aca="false">IF(B928="","",B928+K928)</f>
        <v/>
      </c>
      <c r="M928" s="22" t="str">
        <f aca="true">IF(L928="","",L928-TODAY())</f>
        <v/>
      </c>
      <c r="N928" s="27"/>
      <c r="O928" s="24"/>
      <c r="P928" s="27"/>
      <c r="Q928" s="23"/>
      <c r="R928" s="24"/>
      <c r="S928" s="20" t="str">
        <f aca="false">IF(OR(J928="",Q928=""),"",Q928-J928)</f>
        <v/>
      </c>
      <c r="T928" s="31"/>
      <c r="U928" s="32" t="str">
        <f aca="false">IF(B928="","","Yes")</f>
        <v/>
      </c>
    </row>
    <row r="929" customFormat="false" ht="25.5" hidden="false" customHeight="true" outlineLevel="0" collapsed="false">
      <c r="A929" s="15" t="str">
        <f aca="false">IF(B929="","","TP-"&amp;TEXT(ROW()-5,"0000"))</f>
        <v/>
      </c>
      <c r="B929" s="28"/>
      <c r="C929" s="29"/>
      <c r="D929" s="29"/>
      <c r="E929" s="27"/>
      <c r="F929" s="27"/>
      <c r="G929" s="27"/>
      <c r="H929" s="30"/>
      <c r="I929" s="23"/>
      <c r="J929" s="20" t="str">
        <f aca="false">IF(OR(B929="",H929="",I929=""),"",H929*I929)</f>
        <v/>
      </c>
      <c r="K929" s="30" t="n">
        <v>60</v>
      </c>
      <c r="L929" s="21" t="str">
        <f aca="false">IF(B929="","",B929+K929)</f>
        <v/>
      </c>
      <c r="M929" s="22" t="str">
        <f aca="true">IF(L929="","",L929-TODAY())</f>
        <v/>
      </c>
      <c r="N929" s="27"/>
      <c r="O929" s="24"/>
      <c r="P929" s="27"/>
      <c r="Q929" s="23"/>
      <c r="R929" s="24"/>
      <c r="S929" s="20" t="str">
        <f aca="false">IF(OR(J929="",Q929=""),"",Q929-J929)</f>
        <v/>
      </c>
      <c r="T929" s="31"/>
      <c r="U929" s="32" t="str">
        <f aca="false">IF(B929="","","Yes")</f>
        <v/>
      </c>
    </row>
    <row r="930" customFormat="false" ht="25.5" hidden="false" customHeight="true" outlineLevel="0" collapsed="false">
      <c r="A930" s="15" t="str">
        <f aca="false">IF(B930="","","TP-"&amp;TEXT(ROW()-5,"0000"))</f>
        <v/>
      </c>
      <c r="B930" s="28"/>
      <c r="C930" s="29"/>
      <c r="D930" s="29"/>
      <c r="E930" s="27"/>
      <c r="F930" s="27"/>
      <c r="G930" s="27"/>
      <c r="H930" s="30"/>
      <c r="I930" s="23"/>
      <c r="J930" s="20" t="str">
        <f aca="false">IF(OR(B930="",H930="",I930=""),"",H930*I930)</f>
        <v/>
      </c>
      <c r="K930" s="30" t="n">
        <v>60</v>
      </c>
      <c r="L930" s="21" t="str">
        <f aca="false">IF(B930="","",B930+K930)</f>
        <v/>
      </c>
      <c r="M930" s="22" t="str">
        <f aca="true">IF(L930="","",L930-TODAY())</f>
        <v/>
      </c>
      <c r="N930" s="27"/>
      <c r="O930" s="24"/>
      <c r="P930" s="27"/>
      <c r="Q930" s="23"/>
      <c r="R930" s="24"/>
      <c r="S930" s="20" t="str">
        <f aca="false">IF(OR(J930="",Q930=""),"",Q930-J930)</f>
        <v/>
      </c>
      <c r="T930" s="31"/>
      <c r="U930" s="32" t="str">
        <f aca="false">IF(B930="","","Yes")</f>
        <v/>
      </c>
    </row>
    <row r="931" customFormat="false" ht="25.5" hidden="false" customHeight="true" outlineLevel="0" collapsed="false">
      <c r="A931" s="15" t="str">
        <f aca="false">IF(B931="","","TP-"&amp;TEXT(ROW()-5,"0000"))</f>
        <v/>
      </c>
      <c r="B931" s="28"/>
      <c r="C931" s="29"/>
      <c r="D931" s="29"/>
      <c r="E931" s="27"/>
      <c r="F931" s="27"/>
      <c r="G931" s="27"/>
      <c r="H931" s="30"/>
      <c r="I931" s="23"/>
      <c r="J931" s="20" t="str">
        <f aca="false">IF(OR(B931="",H931="",I931=""),"",H931*I931)</f>
        <v/>
      </c>
      <c r="K931" s="30" t="n">
        <v>60</v>
      </c>
      <c r="L931" s="21" t="str">
        <f aca="false">IF(B931="","",B931+K931)</f>
        <v/>
      </c>
      <c r="M931" s="22" t="str">
        <f aca="true">IF(L931="","",L931-TODAY())</f>
        <v/>
      </c>
      <c r="N931" s="27"/>
      <c r="O931" s="24"/>
      <c r="P931" s="27"/>
      <c r="Q931" s="23"/>
      <c r="R931" s="24"/>
      <c r="S931" s="20" t="str">
        <f aca="false">IF(OR(J931="",Q931=""),"",Q931-J931)</f>
        <v/>
      </c>
      <c r="T931" s="31"/>
      <c r="U931" s="32" t="str">
        <f aca="false">IF(B931="","","Yes")</f>
        <v/>
      </c>
    </row>
    <row r="932" customFormat="false" ht="25.5" hidden="false" customHeight="true" outlineLevel="0" collapsed="false">
      <c r="A932" s="15" t="str">
        <f aca="false">IF(B932="","","TP-"&amp;TEXT(ROW()-5,"0000"))</f>
        <v/>
      </c>
      <c r="B932" s="28"/>
      <c r="C932" s="29"/>
      <c r="D932" s="29"/>
      <c r="E932" s="27"/>
      <c r="F932" s="27"/>
      <c r="G932" s="27"/>
      <c r="H932" s="30"/>
      <c r="I932" s="23"/>
      <c r="J932" s="20" t="str">
        <f aca="false">IF(OR(B932="",H932="",I932=""),"",H932*I932)</f>
        <v/>
      </c>
      <c r="K932" s="30" t="n">
        <v>60</v>
      </c>
      <c r="L932" s="21" t="str">
        <f aca="false">IF(B932="","",B932+K932)</f>
        <v/>
      </c>
      <c r="M932" s="22" t="str">
        <f aca="true">IF(L932="","",L932-TODAY())</f>
        <v/>
      </c>
      <c r="N932" s="27"/>
      <c r="O932" s="24"/>
      <c r="P932" s="27"/>
      <c r="Q932" s="23"/>
      <c r="R932" s="24"/>
      <c r="S932" s="20" t="str">
        <f aca="false">IF(OR(J932="",Q932=""),"",Q932-J932)</f>
        <v/>
      </c>
      <c r="T932" s="31"/>
      <c r="U932" s="32" t="str">
        <f aca="false">IF(B932="","","Yes")</f>
        <v/>
      </c>
    </row>
    <row r="933" customFormat="false" ht="25.5" hidden="false" customHeight="true" outlineLevel="0" collapsed="false">
      <c r="A933" s="15" t="str">
        <f aca="false">IF(B933="","","TP-"&amp;TEXT(ROW()-5,"0000"))</f>
        <v/>
      </c>
      <c r="B933" s="28"/>
      <c r="C933" s="29"/>
      <c r="D933" s="29"/>
      <c r="E933" s="27"/>
      <c r="F933" s="27"/>
      <c r="G933" s="27"/>
      <c r="H933" s="30"/>
      <c r="I933" s="23"/>
      <c r="J933" s="20" t="str">
        <f aca="false">IF(OR(B933="",H933="",I933=""),"",H933*I933)</f>
        <v/>
      </c>
      <c r="K933" s="30" t="n">
        <v>60</v>
      </c>
      <c r="L933" s="21" t="str">
        <f aca="false">IF(B933="","",B933+K933)</f>
        <v/>
      </c>
      <c r="M933" s="22" t="str">
        <f aca="true">IF(L933="","",L933-TODAY())</f>
        <v/>
      </c>
      <c r="N933" s="27"/>
      <c r="O933" s="24"/>
      <c r="P933" s="27"/>
      <c r="Q933" s="23"/>
      <c r="R933" s="24"/>
      <c r="S933" s="20" t="str">
        <f aca="false">IF(OR(J933="",Q933=""),"",Q933-J933)</f>
        <v/>
      </c>
      <c r="T933" s="31"/>
      <c r="U933" s="32" t="str">
        <f aca="false">IF(B933="","","Yes")</f>
        <v/>
      </c>
    </row>
    <row r="934" customFormat="false" ht="25.5" hidden="false" customHeight="true" outlineLevel="0" collapsed="false">
      <c r="A934" s="15" t="str">
        <f aca="false">IF(B934="","","TP-"&amp;TEXT(ROW()-5,"0000"))</f>
        <v/>
      </c>
      <c r="B934" s="28"/>
      <c r="C934" s="29"/>
      <c r="D934" s="29"/>
      <c r="E934" s="27"/>
      <c r="F934" s="27"/>
      <c r="G934" s="27"/>
      <c r="H934" s="30"/>
      <c r="I934" s="23"/>
      <c r="J934" s="20" t="str">
        <f aca="false">IF(OR(B934="",H934="",I934=""),"",H934*I934)</f>
        <v/>
      </c>
      <c r="K934" s="30" t="n">
        <v>60</v>
      </c>
      <c r="L934" s="21" t="str">
        <f aca="false">IF(B934="","",B934+K934)</f>
        <v/>
      </c>
      <c r="M934" s="22" t="str">
        <f aca="true">IF(L934="","",L934-TODAY())</f>
        <v/>
      </c>
      <c r="N934" s="27"/>
      <c r="O934" s="24"/>
      <c r="P934" s="27"/>
      <c r="Q934" s="23"/>
      <c r="R934" s="24"/>
      <c r="S934" s="20" t="str">
        <f aca="false">IF(OR(J934="",Q934=""),"",Q934-J934)</f>
        <v/>
      </c>
      <c r="T934" s="31"/>
      <c r="U934" s="32" t="str">
        <f aca="false">IF(B934="","","Yes")</f>
        <v/>
      </c>
    </row>
    <row r="935" customFormat="false" ht="25.5" hidden="false" customHeight="true" outlineLevel="0" collapsed="false">
      <c r="A935" s="15" t="str">
        <f aca="false">IF(B935="","","TP-"&amp;TEXT(ROW()-5,"0000"))</f>
        <v/>
      </c>
      <c r="B935" s="28"/>
      <c r="C935" s="29"/>
      <c r="D935" s="29"/>
      <c r="E935" s="27"/>
      <c r="F935" s="27"/>
      <c r="G935" s="27"/>
      <c r="H935" s="30"/>
      <c r="I935" s="23"/>
      <c r="J935" s="20" t="str">
        <f aca="false">IF(OR(B935="",H935="",I935=""),"",H935*I935)</f>
        <v/>
      </c>
      <c r="K935" s="30" t="n">
        <v>60</v>
      </c>
      <c r="L935" s="21" t="str">
        <f aca="false">IF(B935="","",B935+K935)</f>
        <v/>
      </c>
      <c r="M935" s="22" t="str">
        <f aca="true">IF(L935="","",L935-TODAY())</f>
        <v/>
      </c>
      <c r="N935" s="27"/>
      <c r="O935" s="24"/>
      <c r="P935" s="27"/>
      <c r="Q935" s="23"/>
      <c r="R935" s="24"/>
      <c r="S935" s="20" t="str">
        <f aca="false">IF(OR(J935="",Q935=""),"",Q935-J935)</f>
        <v/>
      </c>
      <c r="T935" s="31"/>
      <c r="U935" s="32" t="str">
        <f aca="false">IF(B935="","","Yes")</f>
        <v/>
      </c>
    </row>
    <row r="936" customFormat="false" ht="25.5" hidden="false" customHeight="true" outlineLevel="0" collapsed="false">
      <c r="A936" s="15" t="str">
        <f aca="false">IF(B936="","","TP-"&amp;TEXT(ROW()-5,"0000"))</f>
        <v/>
      </c>
      <c r="B936" s="28"/>
      <c r="C936" s="29"/>
      <c r="D936" s="29"/>
      <c r="E936" s="27"/>
      <c r="F936" s="27"/>
      <c r="G936" s="27"/>
      <c r="H936" s="30"/>
      <c r="I936" s="23"/>
      <c r="J936" s="20" t="str">
        <f aca="false">IF(OR(B936="",H936="",I936=""),"",H936*I936)</f>
        <v/>
      </c>
      <c r="K936" s="30" t="n">
        <v>60</v>
      </c>
      <c r="L936" s="21" t="str">
        <f aca="false">IF(B936="","",B936+K936)</f>
        <v/>
      </c>
      <c r="M936" s="22" t="str">
        <f aca="true">IF(L936="","",L936-TODAY())</f>
        <v/>
      </c>
      <c r="N936" s="27"/>
      <c r="O936" s="24"/>
      <c r="P936" s="27"/>
      <c r="Q936" s="23"/>
      <c r="R936" s="24"/>
      <c r="S936" s="20" t="str">
        <f aca="false">IF(OR(J936="",Q936=""),"",Q936-J936)</f>
        <v/>
      </c>
      <c r="T936" s="31"/>
      <c r="U936" s="32" t="str">
        <f aca="false">IF(B936="","","Yes")</f>
        <v/>
      </c>
    </row>
    <row r="937" customFormat="false" ht="25.5" hidden="false" customHeight="true" outlineLevel="0" collapsed="false">
      <c r="A937" s="15" t="str">
        <f aca="false">IF(B937="","","TP-"&amp;TEXT(ROW()-5,"0000"))</f>
        <v/>
      </c>
      <c r="B937" s="28"/>
      <c r="C937" s="29"/>
      <c r="D937" s="29"/>
      <c r="E937" s="27"/>
      <c r="F937" s="27"/>
      <c r="G937" s="27"/>
      <c r="H937" s="30"/>
      <c r="I937" s="23"/>
      <c r="J937" s="20" t="str">
        <f aca="false">IF(OR(B937="",H937="",I937=""),"",H937*I937)</f>
        <v/>
      </c>
      <c r="K937" s="30" t="n">
        <v>60</v>
      </c>
      <c r="L937" s="21" t="str">
        <f aca="false">IF(B937="","",B937+K937)</f>
        <v/>
      </c>
      <c r="M937" s="22" t="str">
        <f aca="true">IF(L937="","",L937-TODAY())</f>
        <v/>
      </c>
      <c r="N937" s="27"/>
      <c r="O937" s="24"/>
      <c r="P937" s="27"/>
      <c r="Q937" s="23"/>
      <c r="R937" s="24"/>
      <c r="S937" s="20" t="str">
        <f aca="false">IF(OR(J937="",Q937=""),"",Q937-J937)</f>
        <v/>
      </c>
      <c r="T937" s="31"/>
      <c r="U937" s="32" t="str">
        <f aca="false">IF(B937="","","Yes")</f>
        <v/>
      </c>
    </row>
    <row r="938" customFormat="false" ht="25.5" hidden="false" customHeight="true" outlineLevel="0" collapsed="false">
      <c r="A938" s="15" t="str">
        <f aca="false">IF(B938="","","TP-"&amp;TEXT(ROW()-5,"0000"))</f>
        <v/>
      </c>
      <c r="B938" s="28"/>
      <c r="C938" s="29"/>
      <c r="D938" s="29"/>
      <c r="E938" s="27"/>
      <c r="F938" s="27"/>
      <c r="G938" s="27"/>
      <c r="H938" s="30"/>
      <c r="I938" s="23"/>
      <c r="J938" s="20" t="str">
        <f aca="false">IF(OR(B938="",H938="",I938=""),"",H938*I938)</f>
        <v/>
      </c>
      <c r="K938" s="30" t="n">
        <v>60</v>
      </c>
      <c r="L938" s="21" t="str">
        <f aca="false">IF(B938="","",B938+K938)</f>
        <v/>
      </c>
      <c r="M938" s="22" t="str">
        <f aca="true">IF(L938="","",L938-TODAY())</f>
        <v/>
      </c>
      <c r="N938" s="27"/>
      <c r="O938" s="24"/>
      <c r="P938" s="27"/>
      <c r="Q938" s="23"/>
      <c r="R938" s="24"/>
      <c r="S938" s="20" t="str">
        <f aca="false">IF(OR(J938="",Q938=""),"",Q938-J938)</f>
        <v/>
      </c>
      <c r="T938" s="31"/>
      <c r="U938" s="32" t="str">
        <f aca="false">IF(B938="","","Yes")</f>
        <v/>
      </c>
    </row>
    <row r="939" customFormat="false" ht="25.5" hidden="false" customHeight="true" outlineLevel="0" collapsed="false">
      <c r="A939" s="15" t="str">
        <f aca="false">IF(B939="","","TP-"&amp;TEXT(ROW()-5,"0000"))</f>
        <v/>
      </c>
      <c r="B939" s="28"/>
      <c r="C939" s="29"/>
      <c r="D939" s="29"/>
      <c r="E939" s="27"/>
      <c r="F939" s="27"/>
      <c r="G939" s="27"/>
      <c r="H939" s="30"/>
      <c r="I939" s="23"/>
      <c r="J939" s="20" t="str">
        <f aca="false">IF(OR(B939="",H939="",I939=""),"",H939*I939)</f>
        <v/>
      </c>
      <c r="K939" s="30" t="n">
        <v>60</v>
      </c>
      <c r="L939" s="21" t="str">
        <f aca="false">IF(B939="","",B939+K939)</f>
        <v/>
      </c>
      <c r="M939" s="22" t="str">
        <f aca="true">IF(L939="","",L939-TODAY())</f>
        <v/>
      </c>
      <c r="N939" s="27"/>
      <c r="O939" s="24"/>
      <c r="P939" s="27"/>
      <c r="Q939" s="23"/>
      <c r="R939" s="24"/>
      <c r="S939" s="20" t="str">
        <f aca="false">IF(OR(J939="",Q939=""),"",Q939-J939)</f>
        <v/>
      </c>
      <c r="T939" s="31"/>
      <c r="U939" s="32" t="str">
        <f aca="false">IF(B939="","","Yes")</f>
        <v/>
      </c>
    </row>
    <row r="940" customFormat="false" ht="25.5" hidden="false" customHeight="true" outlineLevel="0" collapsed="false">
      <c r="A940" s="15" t="str">
        <f aca="false">IF(B940="","","TP-"&amp;TEXT(ROW()-5,"0000"))</f>
        <v/>
      </c>
      <c r="B940" s="28"/>
      <c r="C940" s="29"/>
      <c r="D940" s="29"/>
      <c r="E940" s="27"/>
      <c r="F940" s="27"/>
      <c r="G940" s="27"/>
      <c r="H940" s="30"/>
      <c r="I940" s="23"/>
      <c r="J940" s="20" t="str">
        <f aca="false">IF(OR(B940="",H940="",I940=""),"",H940*I940)</f>
        <v/>
      </c>
      <c r="K940" s="30" t="n">
        <v>60</v>
      </c>
      <c r="L940" s="21" t="str">
        <f aca="false">IF(B940="","",B940+K940)</f>
        <v/>
      </c>
      <c r="M940" s="22" t="str">
        <f aca="true">IF(L940="","",L940-TODAY())</f>
        <v/>
      </c>
      <c r="N940" s="27"/>
      <c r="O940" s="24"/>
      <c r="P940" s="27"/>
      <c r="Q940" s="23"/>
      <c r="R940" s="24"/>
      <c r="S940" s="20" t="str">
        <f aca="false">IF(OR(J940="",Q940=""),"",Q940-J940)</f>
        <v/>
      </c>
      <c r="T940" s="31"/>
      <c r="U940" s="32" t="str">
        <f aca="false">IF(B940="","","Yes")</f>
        <v/>
      </c>
    </row>
    <row r="941" customFormat="false" ht="25.5" hidden="false" customHeight="true" outlineLevel="0" collapsed="false">
      <c r="A941" s="15" t="str">
        <f aca="false">IF(B941="","","TP-"&amp;TEXT(ROW()-5,"0000"))</f>
        <v/>
      </c>
      <c r="B941" s="28"/>
      <c r="C941" s="29"/>
      <c r="D941" s="29"/>
      <c r="E941" s="27"/>
      <c r="F941" s="27"/>
      <c r="G941" s="27"/>
      <c r="H941" s="30"/>
      <c r="I941" s="23"/>
      <c r="J941" s="20" t="str">
        <f aca="false">IF(OR(B941="",H941="",I941=""),"",H941*I941)</f>
        <v/>
      </c>
      <c r="K941" s="30" t="n">
        <v>60</v>
      </c>
      <c r="L941" s="21" t="str">
        <f aca="false">IF(B941="","",B941+K941)</f>
        <v/>
      </c>
      <c r="M941" s="22" t="str">
        <f aca="true">IF(L941="","",L941-TODAY())</f>
        <v/>
      </c>
      <c r="N941" s="27"/>
      <c r="O941" s="24"/>
      <c r="P941" s="27"/>
      <c r="Q941" s="23"/>
      <c r="R941" s="24"/>
      <c r="S941" s="20" t="str">
        <f aca="false">IF(OR(J941="",Q941=""),"",Q941-J941)</f>
        <v/>
      </c>
      <c r="T941" s="31"/>
      <c r="U941" s="32" t="str">
        <f aca="false">IF(B941="","","Yes")</f>
        <v/>
      </c>
    </row>
    <row r="942" customFormat="false" ht="25.5" hidden="false" customHeight="true" outlineLevel="0" collapsed="false">
      <c r="A942" s="15" t="str">
        <f aca="false">IF(B942="","","TP-"&amp;TEXT(ROW()-5,"0000"))</f>
        <v/>
      </c>
      <c r="B942" s="28"/>
      <c r="C942" s="29"/>
      <c r="D942" s="29"/>
      <c r="E942" s="27"/>
      <c r="F942" s="27"/>
      <c r="G942" s="27"/>
      <c r="H942" s="30"/>
      <c r="I942" s="23"/>
      <c r="J942" s="20" t="str">
        <f aca="false">IF(OR(B942="",H942="",I942=""),"",H942*I942)</f>
        <v/>
      </c>
      <c r="K942" s="30" t="n">
        <v>60</v>
      </c>
      <c r="L942" s="21" t="str">
        <f aca="false">IF(B942="","",B942+K942)</f>
        <v/>
      </c>
      <c r="M942" s="22" t="str">
        <f aca="true">IF(L942="","",L942-TODAY())</f>
        <v/>
      </c>
      <c r="N942" s="27"/>
      <c r="O942" s="24"/>
      <c r="P942" s="27"/>
      <c r="Q942" s="23"/>
      <c r="R942" s="24"/>
      <c r="S942" s="20" t="str">
        <f aca="false">IF(OR(J942="",Q942=""),"",Q942-J942)</f>
        <v/>
      </c>
      <c r="T942" s="31"/>
      <c r="U942" s="32" t="str">
        <f aca="false">IF(B942="","","Yes")</f>
        <v/>
      </c>
    </row>
    <row r="943" customFormat="false" ht="25.5" hidden="false" customHeight="true" outlineLevel="0" collapsed="false">
      <c r="A943" s="15" t="str">
        <f aca="false">IF(B943="","","TP-"&amp;TEXT(ROW()-5,"0000"))</f>
        <v/>
      </c>
      <c r="B943" s="28"/>
      <c r="C943" s="29"/>
      <c r="D943" s="29"/>
      <c r="E943" s="27"/>
      <c r="F943" s="27"/>
      <c r="G943" s="27"/>
      <c r="H943" s="30"/>
      <c r="I943" s="23"/>
      <c r="J943" s="20" t="str">
        <f aca="false">IF(OR(B943="",H943="",I943=""),"",H943*I943)</f>
        <v/>
      </c>
      <c r="K943" s="30" t="n">
        <v>60</v>
      </c>
      <c r="L943" s="21" t="str">
        <f aca="false">IF(B943="","",B943+K943)</f>
        <v/>
      </c>
      <c r="M943" s="22" t="str">
        <f aca="true">IF(L943="","",L943-TODAY())</f>
        <v/>
      </c>
      <c r="N943" s="27"/>
      <c r="O943" s="24"/>
      <c r="P943" s="27"/>
      <c r="Q943" s="23"/>
      <c r="R943" s="24"/>
      <c r="S943" s="20" t="str">
        <f aca="false">IF(OR(J943="",Q943=""),"",Q943-J943)</f>
        <v/>
      </c>
      <c r="T943" s="31"/>
      <c r="U943" s="32" t="str">
        <f aca="false">IF(B943="","","Yes")</f>
        <v/>
      </c>
    </row>
    <row r="944" customFormat="false" ht="25.5" hidden="false" customHeight="true" outlineLevel="0" collapsed="false">
      <c r="A944" s="15" t="str">
        <f aca="false">IF(B944="","","TP-"&amp;TEXT(ROW()-5,"0000"))</f>
        <v/>
      </c>
      <c r="B944" s="28"/>
      <c r="C944" s="29"/>
      <c r="D944" s="29"/>
      <c r="E944" s="27"/>
      <c r="F944" s="27"/>
      <c r="G944" s="27"/>
      <c r="H944" s="30"/>
      <c r="I944" s="23"/>
      <c r="J944" s="20" t="str">
        <f aca="false">IF(OR(B944="",H944="",I944=""),"",H944*I944)</f>
        <v/>
      </c>
      <c r="K944" s="30" t="n">
        <v>60</v>
      </c>
      <c r="L944" s="21" t="str">
        <f aca="false">IF(B944="","",B944+K944)</f>
        <v/>
      </c>
      <c r="M944" s="22" t="str">
        <f aca="true">IF(L944="","",L944-TODAY())</f>
        <v/>
      </c>
      <c r="N944" s="27"/>
      <c r="O944" s="24"/>
      <c r="P944" s="27"/>
      <c r="Q944" s="23"/>
      <c r="R944" s="24"/>
      <c r="S944" s="20" t="str">
        <f aca="false">IF(OR(J944="",Q944=""),"",Q944-J944)</f>
        <v/>
      </c>
      <c r="T944" s="31"/>
      <c r="U944" s="32" t="str">
        <f aca="false">IF(B944="","","Yes")</f>
        <v/>
      </c>
    </row>
    <row r="945" customFormat="false" ht="25.5" hidden="false" customHeight="true" outlineLevel="0" collapsed="false">
      <c r="A945" s="15" t="str">
        <f aca="false">IF(B945="","","TP-"&amp;TEXT(ROW()-5,"0000"))</f>
        <v/>
      </c>
      <c r="B945" s="28"/>
      <c r="C945" s="29"/>
      <c r="D945" s="29"/>
      <c r="E945" s="27"/>
      <c r="F945" s="27"/>
      <c r="G945" s="27"/>
      <c r="H945" s="30"/>
      <c r="I945" s="23"/>
      <c r="J945" s="20" t="str">
        <f aca="false">IF(OR(B945="",H945="",I945=""),"",H945*I945)</f>
        <v/>
      </c>
      <c r="K945" s="30" t="n">
        <v>60</v>
      </c>
      <c r="L945" s="21" t="str">
        <f aca="false">IF(B945="","",B945+K945)</f>
        <v/>
      </c>
      <c r="M945" s="22" t="str">
        <f aca="true">IF(L945="","",L945-TODAY())</f>
        <v/>
      </c>
      <c r="N945" s="27"/>
      <c r="O945" s="24"/>
      <c r="P945" s="27"/>
      <c r="Q945" s="23"/>
      <c r="R945" s="24"/>
      <c r="S945" s="20" t="str">
        <f aca="false">IF(OR(J945="",Q945=""),"",Q945-J945)</f>
        <v/>
      </c>
      <c r="T945" s="31"/>
      <c r="U945" s="32" t="str">
        <f aca="false">IF(B945="","","Yes")</f>
        <v/>
      </c>
    </row>
    <row r="946" customFormat="false" ht="25.5" hidden="false" customHeight="true" outlineLevel="0" collapsed="false">
      <c r="A946" s="15" t="str">
        <f aca="false">IF(B946="","","TP-"&amp;TEXT(ROW()-5,"0000"))</f>
        <v/>
      </c>
      <c r="B946" s="28"/>
      <c r="C946" s="29"/>
      <c r="D946" s="29"/>
      <c r="E946" s="27"/>
      <c r="F946" s="27"/>
      <c r="G946" s="27"/>
      <c r="H946" s="30"/>
      <c r="I946" s="23"/>
      <c r="J946" s="20" t="str">
        <f aca="false">IF(OR(B946="",H946="",I946=""),"",H946*I946)</f>
        <v/>
      </c>
      <c r="K946" s="30" t="n">
        <v>60</v>
      </c>
      <c r="L946" s="21" t="str">
        <f aca="false">IF(B946="","",B946+K946)</f>
        <v/>
      </c>
      <c r="M946" s="22" t="str">
        <f aca="true">IF(L946="","",L946-TODAY())</f>
        <v/>
      </c>
      <c r="N946" s="27"/>
      <c r="O946" s="24"/>
      <c r="P946" s="27"/>
      <c r="Q946" s="23"/>
      <c r="R946" s="24"/>
      <c r="S946" s="20" t="str">
        <f aca="false">IF(OR(J946="",Q946=""),"",Q946-J946)</f>
        <v/>
      </c>
      <c r="T946" s="31"/>
      <c r="U946" s="32" t="str">
        <f aca="false">IF(B946="","","Yes")</f>
        <v/>
      </c>
    </row>
    <row r="947" customFormat="false" ht="25.5" hidden="false" customHeight="true" outlineLevel="0" collapsed="false">
      <c r="A947" s="15" t="str">
        <f aca="false">IF(B947="","","TP-"&amp;TEXT(ROW()-5,"0000"))</f>
        <v/>
      </c>
      <c r="B947" s="28"/>
      <c r="C947" s="29"/>
      <c r="D947" s="29"/>
      <c r="E947" s="27"/>
      <c r="F947" s="27"/>
      <c r="G947" s="27"/>
      <c r="H947" s="30"/>
      <c r="I947" s="23"/>
      <c r="J947" s="20" t="str">
        <f aca="false">IF(OR(B947="",H947="",I947=""),"",H947*I947)</f>
        <v/>
      </c>
      <c r="K947" s="30" t="n">
        <v>60</v>
      </c>
      <c r="L947" s="21" t="str">
        <f aca="false">IF(B947="","",B947+K947)</f>
        <v/>
      </c>
      <c r="M947" s="22" t="str">
        <f aca="true">IF(L947="","",L947-TODAY())</f>
        <v/>
      </c>
      <c r="N947" s="27"/>
      <c r="O947" s="24"/>
      <c r="P947" s="27"/>
      <c r="Q947" s="23"/>
      <c r="R947" s="24"/>
      <c r="S947" s="20" t="str">
        <f aca="false">IF(OR(J947="",Q947=""),"",Q947-J947)</f>
        <v/>
      </c>
      <c r="T947" s="31"/>
      <c r="U947" s="32" t="str">
        <f aca="false">IF(B947="","","Yes")</f>
        <v/>
      </c>
    </row>
    <row r="948" customFormat="false" ht="25.5" hidden="false" customHeight="true" outlineLevel="0" collapsed="false">
      <c r="A948" s="15" t="str">
        <f aca="false">IF(B948="","","TP-"&amp;TEXT(ROW()-5,"0000"))</f>
        <v/>
      </c>
      <c r="B948" s="28"/>
      <c r="C948" s="29"/>
      <c r="D948" s="29"/>
      <c r="E948" s="27"/>
      <c r="F948" s="27"/>
      <c r="G948" s="27"/>
      <c r="H948" s="30"/>
      <c r="I948" s="23"/>
      <c r="J948" s="20" t="str">
        <f aca="false">IF(OR(B948="",H948="",I948=""),"",H948*I948)</f>
        <v/>
      </c>
      <c r="K948" s="30" t="n">
        <v>60</v>
      </c>
      <c r="L948" s="21" t="str">
        <f aca="false">IF(B948="","",B948+K948)</f>
        <v/>
      </c>
      <c r="M948" s="22" t="str">
        <f aca="true">IF(L948="","",L948-TODAY())</f>
        <v/>
      </c>
      <c r="N948" s="27"/>
      <c r="O948" s="24"/>
      <c r="P948" s="27"/>
      <c r="Q948" s="23"/>
      <c r="R948" s="24"/>
      <c r="S948" s="20" t="str">
        <f aca="false">IF(OR(J948="",Q948=""),"",Q948-J948)</f>
        <v/>
      </c>
      <c r="T948" s="31"/>
      <c r="U948" s="32" t="str">
        <f aca="false">IF(B948="","","Yes")</f>
        <v/>
      </c>
    </row>
    <row r="949" customFormat="false" ht="25.5" hidden="false" customHeight="true" outlineLevel="0" collapsed="false">
      <c r="A949" s="15" t="str">
        <f aca="false">IF(B949="","","TP-"&amp;TEXT(ROW()-5,"0000"))</f>
        <v/>
      </c>
      <c r="B949" s="28"/>
      <c r="C949" s="29"/>
      <c r="D949" s="29"/>
      <c r="E949" s="27"/>
      <c r="F949" s="27"/>
      <c r="G949" s="27"/>
      <c r="H949" s="30"/>
      <c r="I949" s="23"/>
      <c r="J949" s="20" t="str">
        <f aca="false">IF(OR(B949="",H949="",I949=""),"",H949*I949)</f>
        <v/>
      </c>
      <c r="K949" s="30" t="n">
        <v>60</v>
      </c>
      <c r="L949" s="21" t="str">
        <f aca="false">IF(B949="","",B949+K949)</f>
        <v/>
      </c>
      <c r="M949" s="22" t="str">
        <f aca="true">IF(L949="","",L949-TODAY())</f>
        <v/>
      </c>
      <c r="N949" s="27"/>
      <c r="O949" s="24"/>
      <c r="P949" s="27"/>
      <c r="Q949" s="23"/>
      <c r="R949" s="24"/>
      <c r="S949" s="20" t="str">
        <f aca="false">IF(OR(J949="",Q949=""),"",Q949-J949)</f>
        <v/>
      </c>
      <c r="T949" s="31"/>
      <c r="U949" s="32" t="str">
        <f aca="false">IF(B949="","","Yes")</f>
        <v/>
      </c>
    </row>
    <row r="950" customFormat="false" ht="25.5" hidden="false" customHeight="true" outlineLevel="0" collapsed="false">
      <c r="A950" s="15" t="str">
        <f aca="false">IF(B950="","","TP-"&amp;TEXT(ROW()-5,"0000"))</f>
        <v/>
      </c>
      <c r="B950" s="28"/>
      <c r="C950" s="29"/>
      <c r="D950" s="29"/>
      <c r="E950" s="27"/>
      <c r="F950" s="27"/>
      <c r="G950" s="27"/>
      <c r="H950" s="30"/>
      <c r="I950" s="23"/>
      <c r="J950" s="20" t="str">
        <f aca="false">IF(OR(B950="",H950="",I950=""),"",H950*I950)</f>
        <v/>
      </c>
      <c r="K950" s="30" t="n">
        <v>60</v>
      </c>
      <c r="L950" s="21" t="str">
        <f aca="false">IF(B950="","",B950+K950)</f>
        <v/>
      </c>
      <c r="M950" s="22" t="str">
        <f aca="true">IF(L950="","",L950-TODAY())</f>
        <v/>
      </c>
      <c r="N950" s="27"/>
      <c r="O950" s="24"/>
      <c r="P950" s="27"/>
      <c r="Q950" s="23"/>
      <c r="R950" s="24"/>
      <c r="S950" s="20" t="str">
        <f aca="false">IF(OR(J950="",Q950=""),"",Q950-J950)</f>
        <v/>
      </c>
      <c r="T950" s="31"/>
      <c r="U950" s="32" t="str">
        <f aca="false">IF(B950="","","Yes")</f>
        <v/>
      </c>
    </row>
    <row r="951" customFormat="false" ht="25.5" hidden="false" customHeight="true" outlineLevel="0" collapsed="false">
      <c r="A951" s="15" t="str">
        <f aca="false">IF(B951="","","TP-"&amp;TEXT(ROW()-5,"0000"))</f>
        <v/>
      </c>
      <c r="B951" s="28"/>
      <c r="C951" s="29"/>
      <c r="D951" s="29"/>
      <c r="E951" s="27"/>
      <c r="F951" s="27"/>
      <c r="G951" s="27"/>
      <c r="H951" s="30"/>
      <c r="I951" s="23"/>
      <c r="J951" s="20" t="str">
        <f aca="false">IF(OR(B951="",H951="",I951=""),"",H951*I951)</f>
        <v/>
      </c>
      <c r="K951" s="30" t="n">
        <v>60</v>
      </c>
      <c r="L951" s="21" t="str">
        <f aca="false">IF(B951="","",B951+K951)</f>
        <v/>
      </c>
      <c r="M951" s="22" t="str">
        <f aca="true">IF(L951="","",L951-TODAY())</f>
        <v/>
      </c>
      <c r="N951" s="27"/>
      <c r="O951" s="24"/>
      <c r="P951" s="27"/>
      <c r="Q951" s="23"/>
      <c r="R951" s="24"/>
      <c r="S951" s="20" t="str">
        <f aca="false">IF(OR(J951="",Q951=""),"",Q951-J951)</f>
        <v/>
      </c>
      <c r="T951" s="31"/>
      <c r="U951" s="32" t="str">
        <f aca="false">IF(B951="","","Yes")</f>
        <v/>
      </c>
    </row>
    <row r="952" customFormat="false" ht="25.5" hidden="false" customHeight="true" outlineLevel="0" collapsed="false">
      <c r="A952" s="15" t="str">
        <f aca="false">IF(B952="","","TP-"&amp;TEXT(ROW()-5,"0000"))</f>
        <v/>
      </c>
      <c r="B952" s="28"/>
      <c r="C952" s="29"/>
      <c r="D952" s="29"/>
      <c r="E952" s="27"/>
      <c r="F952" s="27"/>
      <c r="G952" s="27"/>
      <c r="H952" s="30"/>
      <c r="I952" s="23"/>
      <c r="J952" s="20" t="str">
        <f aca="false">IF(OR(B952="",H952="",I952=""),"",H952*I952)</f>
        <v/>
      </c>
      <c r="K952" s="30" t="n">
        <v>60</v>
      </c>
      <c r="L952" s="21" t="str">
        <f aca="false">IF(B952="","",B952+K952)</f>
        <v/>
      </c>
      <c r="M952" s="22" t="str">
        <f aca="true">IF(L952="","",L952-TODAY())</f>
        <v/>
      </c>
      <c r="N952" s="27"/>
      <c r="O952" s="24"/>
      <c r="P952" s="27"/>
      <c r="Q952" s="23"/>
      <c r="R952" s="24"/>
      <c r="S952" s="20" t="str">
        <f aca="false">IF(OR(J952="",Q952=""),"",Q952-J952)</f>
        <v/>
      </c>
      <c r="T952" s="31"/>
      <c r="U952" s="32" t="str">
        <f aca="false">IF(B952="","","Yes")</f>
        <v/>
      </c>
    </row>
    <row r="953" customFormat="false" ht="25.5" hidden="false" customHeight="true" outlineLevel="0" collapsed="false">
      <c r="A953" s="15" t="str">
        <f aca="false">IF(B953="","","TP-"&amp;TEXT(ROW()-5,"0000"))</f>
        <v/>
      </c>
      <c r="B953" s="28"/>
      <c r="C953" s="29"/>
      <c r="D953" s="29"/>
      <c r="E953" s="27"/>
      <c r="F953" s="27"/>
      <c r="G953" s="27"/>
      <c r="H953" s="30"/>
      <c r="I953" s="23"/>
      <c r="J953" s="20" t="str">
        <f aca="false">IF(OR(B953="",H953="",I953=""),"",H953*I953)</f>
        <v/>
      </c>
      <c r="K953" s="30" t="n">
        <v>60</v>
      </c>
      <c r="L953" s="21" t="str">
        <f aca="false">IF(B953="","",B953+K953)</f>
        <v/>
      </c>
      <c r="M953" s="22" t="str">
        <f aca="true">IF(L953="","",L953-TODAY())</f>
        <v/>
      </c>
      <c r="N953" s="27"/>
      <c r="O953" s="24"/>
      <c r="P953" s="27"/>
      <c r="Q953" s="23"/>
      <c r="R953" s="24"/>
      <c r="S953" s="20" t="str">
        <f aca="false">IF(OR(J953="",Q953=""),"",Q953-J953)</f>
        <v/>
      </c>
      <c r="T953" s="31"/>
      <c r="U953" s="32" t="str">
        <f aca="false">IF(B953="","","Yes")</f>
        <v/>
      </c>
    </row>
    <row r="954" customFormat="false" ht="25.5" hidden="false" customHeight="true" outlineLevel="0" collapsed="false">
      <c r="A954" s="15" t="str">
        <f aca="false">IF(B954="","","TP-"&amp;TEXT(ROW()-5,"0000"))</f>
        <v/>
      </c>
      <c r="B954" s="28"/>
      <c r="C954" s="29"/>
      <c r="D954" s="29"/>
      <c r="E954" s="27"/>
      <c r="F954" s="27"/>
      <c r="G954" s="27"/>
      <c r="H954" s="30"/>
      <c r="I954" s="23"/>
      <c r="J954" s="20" t="str">
        <f aca="false">IF(OR(B954="",H954="",I954=""),"",H954*I954)</f>
        <v/>
      </c>
      <c r="K954" s="30" t="n">
        <v>60</v>
      </c>
      <c r="L954" s="21" t="str">
        <f aca="false">IF(B954="","",B954+K954)</f>
        <v/>
      </c>
      <c r="M954" s="22" t="str">
        <f aca="true">IF(L954="","",L954-TODAY())</f>
        <v/>
      </c>
      <c r="N954" s="27"/>
      <c r="O954" s="24"/>
      <c r="P954" s="27"/>
      <c r="Q954" s="23"/>
      <c r="R954" s="24"/>
      <c r="S954" s="20" t="str">
        <f aca="false">IF(OR(J954="",Q954=""),"",Q954-J954)</f>
        <v/>
      </c>
      <c r="T954" s="31"/>
      <c r="U954" s="32" t="str">
        <f aca="false">IF(B954="","","Yes")</f>
        <v/>
      </c>
    </row>
    <row r="955" customFormat="false" ht="25.5" hidden="false" customHeight="true" outlineLevel="0" collapsed="false">
      <c r="A955" s="15" t="str">
        <f aca="false">IF(B955="","","TP-"&amp;TEXT(ROW()-5,"0000"))</f>
        <v/>
      </c>
      <c r="B955" s="28"/>
      <c r="C955" s="29"/>
      <c r="D955" s="29"/>
      <c r="E955" s="27"/>
      <c r="F955" s="27"/>
      <c r="G955" s="27"/>
      <c r="H955" s="30"/>
      <c r="I955" s="23"/>
      <c r="J955" s="20" t="str">
        <f aca="false">IF(OR(B955="",H955="",I955=""),"",H955*I955)</f>
        <v/>
      </c>
      <c r="K955" s="30" t="n">
        <v>60</v>
      </c>
      <c r="L955" s="21" t="str">
        <f aca="false">IF(B955="","",B955+K955)</f>
        <v/>
      </c>
      <c r="M955" s="22" t="str">
        <f aca="true">IF(L955="","",L955-TODAY())</f>
        <v/>
      </c>
      <c r="N955" s="27"/>
      <c r="O955" s="24"/>
      <c r="P955" s="27"/>
      <c r="Q955" s="23"/>
      <c r="R955" s="24"/>
      <c r="S955" s="20" t="str">
        <f aca="false">IF(OR(J955="",Q955=""),"",Q955-J955)</f>
        <v/>
      </c>
      <c r="T955" s="31"/>
      <c r="U955" s="32" t="str">
        <f aca="false">IF(B955="","","Yes")</f>
        <v/>
      </c>
    </row>
    <row r="956" customFormat="false" ht="25.5" hidden="false" customHeight="true" outlineLevel="0" collapsed="false">
      <c r="A956" s="15" t="str">
        <f aca="false">IF(B956="","","TP-"&amp;TEXT(ROW()-5,"0000"))</f>
        <v/>
      </c>
      <c r="B956" s="28"/>
      <c r="C956" s="29"/>
      <c r="D956" s="29"/>
      <c r="E956" s="27"/>
      <c r="F956" s="27"/>
      <c r="G956" s="27"/>
      <c r="H956" s="30"/>
      <c r="I956" s="23"/>
      <c r="J956" s="20" t="str">
        <f aca="false">IF(OR(B956="",H956="",I956=""),"",H956*I956)</f>
        <v/>
      </c>
      <c r="K956" s="30" t="n">
        <v>60</v>
      </c>
      <c r="L956" s="21" t="str">
        <f aca="false">IF(B956="","",B956+K956)</f>
        <v/>
      </c>
      <c r="M956" s="22" t="str">
        <f aca="true">IF(L956="","",L956-TODAY())</f>
        <v/>
      </c>
      <c r="N956" s="27"/>
      <c r="O956" s="24"/>
      <c r="P956" s="27"/>
      <c r="Q956" s="23"/>
      <c r="R956" s="24"/>
      <c r="S956" s="20" t="str">
        <f aca="false">IF(OR(J956="",Q956=""),"",Q956-J956)</f>
        <v/>
      </c>
      <c r="T956" s="31"/>
      <c r="U956" s="32" t="str">
        <f aca="false">IF(B956="","","Yes")</f>
        <v/>
      </c>
    </row>
    <row r="957" customFormat="false" ht="25.5" hidden="false" customHeight="true" outlineLevel="0" collapsed="false">
      <c r="A957" s="15" t="str">
        <f aca="false">IF(B957="","","TP-"&amp;TEXT(ROW()-5,"0000"))</f>
        <v/>
      </c>
      <c r="B957" s="28"/>
      <c r="C957" s="29"/>
      <c r="D957" s="29"/>
      <c r="E957" s="27"/>
      <c r="F957" s="27"/>
      <c r="G957" s="27"/>
      <c r="H957" s="30"/>
      <c r="I957" s="23"/>
      <c r="J957" s="20" t="str">
        <f aca="false">IF(OR(B957="",H957="",I957=""),"",H957*I957)</f>
        <v/>
      </c>
      <c r="K957" s="30" t="n">
        <v>60</v>
      </c>
      <c r="L957" s="21" t="str">
        <f aca="false">IF(B957="","",B957+K957)</f>
        <v/>
      </c>
      <c r="M957" s="22" t="str">
        <f aca="true">IF(L957="","",L957-TODAY())</f>
        <v/>
      </c>
      <c r="N957" s="27"/>
      <c r="O957" s="24"/>
      <c r="P957" s="27"/>
      <c r="Q957" s="23"/>
      <c r="R957" s="24"/>
      <c r="S957" s="20" t="str">
        <f aca="false">IF(OR(J957="",Q957=""),"",Q957-J957)</f>
        <v/>
      </c>
      <c r="T957" s="31"/>
      <c r="U957" s="32" t="str">
        <f aca="false">IF(B957="","","Yes")</f>
        <v/>
      </c>
    </row>
    <row r="958" customFormat="false" ht="25.5" hidden="false" customHeight="true" outlineLevel="0" collapsed="false">
      <c r="A958" s="15" t="str">
        <f aca="false">IF(B958="","","TP-"&amp;TEXT(ROW()-5,"0000"))</f>
        <v/>
      </c>
      <c r="B958" s="28"/>
      <c r="C958" s="29"/>
      <c r="D958" s="29"/>
      <c r="E958" s="27"/>
      <c r="F958" s="27"/>
      <c r="G958" s="27"/>
      <c r="H958" s="30"/>
      <c r="I958" s="23"/>
      <c r="J958" s="20" t="str">
        <f aca="false">IF(OR(B958="",H958="",I958=""),"",H958*I958)</f>
        <v/>
      </c>
      <c r="K958" s="30" t="n">
        <v>60</v>
      </c>
      <c r="L958" s="21" t="str">
        <f aca="false">IF(B958="","",B958+K958)</f>
        <v/>
      </c>
      <c r="M958" s="22" t="str">
        <f aca="true">IF(L958="","",L958-TODAY())</f>
        <v/>
      </c>
      <c r="N958" s="27"/>
      <c r="O958" s="24"/>
      <c r="P958" s="27"/>
      <c r="Q958" s="23"/>
      <c r="R958" s="24"/>
      <c r="S958" s="20" t="str">
        <f aca="false">IF(OR(J958="",Q958=""),"",Q958-J958)</f>
        <v/>
      </c>
      <c r="T958" s="31"/>
      <c r="U958" s="32" t="str">
        <f aca="false">IF(B958="","","Yes")</f>
        <v/>
      </c>
    </row>
    <row r="959" customFormat="false" ht="25.5" hidden="false" customHeight="true" outlineLevel="0" collapsed="false">
      <c r="A959" s="15" t="str">
        <f aca="false">IF(B959="","","TP-"&amp;TEXT(ROW()-5,"0000"))</f>
        <v/>
      </c>
      <c r="B959" s="28"/>
      <c r="C959" s="29"/>
      <c r="D959" s="29"/>
      <c r="E959" s="27"/>
      <c r="F959" s="27"/>
      <c r="G959" s="27"/>
      <c r="H959" s="30"/>
      <c r="I959" s="23"/>
      <c r="J959" s="20" t="str">
        <f aca="false">IF(OR(B959="",H959="",I959=""),"",H959*I959)</f>
        <v/>
      </c>
      <c r="K959" s="30" t="n">
        <v>60</v>
      </c>
      <c r="L959" s="21" t="str">
        <f aca="false">IF(B959="","",B959+K959)</f>
        <v/>
      </c>
      <c r="M959" s="22" t="str">
        <f aca="true">IF(L959="","",L959-TODAY())</f>
        <v/>
      </c>
      <c r="N959" s="27"/>
      <c r="O959" s="24"/>
      <c r="P959" s="27"/>
      <c r="Q959" s="23"/>
      <c r="R959" s="24"/>
      <c r="S959" s="20" t="str">
        <f aca="false">IF(OR(J959="",Q959=""),"",Q959-J959)</f>
        <v/>
      </c>
      <c r="T959" s="31"/>
      <c r="U959" s="32" t="str">
        <f aca="false">IF(B959="","","Yes")</f>
        <v/>
      </c>
    </row>
    <row r="960" customFormat="false" ht="25.5" hidden="false" customHeight="true" outlineLevel="0" collapsed="false">
      <c r="A960" s="15" t="str">
        <f aca="false">IF(B960="","","TP-"&amp;TEXT(ROW()-5,"0000"))</f>
        <v/>
      </c>
      <c r="B960" s="28"/>
      <c r="C960" s="29"/>
      <c r="D960" s="29"/>
      <c r="E960" s="27"/>
      <c r="F960" s="27"/>
      <c r="G960" s="27"/>
      <c r="H960" s="30"/>
      <c r="I960" s="23"/>
      <c r="J960" s="20" t="str">
        <f aca="false">IF(OR(B960="",H960="",I960=""),"",H960*I960)</f>
        <v/>
      </c>
      <c r="K960" s="30" t="n">
        <v>60</v>
      </c>
      <c r="L960" s="21" t="str">
        <f aca="false">IF(B960="","",B960+K960)</f>
        <v/>
      </c>
      <c r="M960" s="22" t="str">
        <f aca="true">IF(L960="","",L960-TODAY())</f>
        <v/>
      </c>
      <c r="N960" s="27"/>
      <c r="O960" s="24"/>
      <c r="P960" s="27"/>
      <c r="Q960" s="23"/>
      <c r="R960" s="24"/>
      <c r="S960" s="20" t="str">
        <f aca="false">IF(OR(J960="",Q960=""),"",Q960-J960)</f>
        <v/>
      </c>
      <c r="T960" s="31"/>
      <c r="U960" s="32" t="str">
        <f aca="false">IF(B960="","","Yes")</f>
        <v/>
      </c>
    </row>
    <row r="961" customFormat="false" ht="25.5" hidden="false" customHeight="true" outlineLevel="0" collapsed="false">
      <c r="A961" s="15" t="str">
        <f aca="false">IF(B961="","","TP-"&amp;TEXT(ROW()-5,"0000"))</f>
        <v/>
      </c>
      <c r="B961" s="28"/>
      <c r="C961" s="29"/>
      <c r="D961" s="29"/>
      <c r="E961" s="27"/>
      <c r="F961" s="27"/>
      <c r="G961" s="27"/>
      <c r="H961" s="30"/>
      <c r="I961" s="23"/>
      <c r="J961" s="20" t="str">
        <f aca="false">IF(OR(B961="",H961="",I961=""),"",H961*I961)</f>
        <v/>
      </c>
      <c r="K961" s="30" t="n">
        <v>60</v>
      </c>
      <c r="L961" s="21" t="str">
        <f aca="false">IF(B961="","",B961+K961)</f>
        <v/>
      </c>
      <c r="M961" s="22" t="str">
        <f aca="true">IF(L961="","",L961-TODAY())</f>
        <v/>
      </c>
      <c r="N961" s="27"/>
      <c r="O961" s="24"/>
      <c r="P961" s="27"/>
      <c r="Q961" s="23"/>
      <c r="R961" s="24"/>
      <c r="S961" s="20" t="str">
        <f aca="false">IF(OR(J961="",Q961=""),"",Q961-J961)</f>
        <v/>
      </c>
      <c r="T961" s="31"/>
      <c r="U961" s="32" t="str">
        <f aca="false">IF(B961="","","Yes")</f>
        <v/>
      </c>
    </row>
    <row r="962" customFormat="false" ht="25.5" hidden="false" customHeight="true" outlineLevel="0" collapsed="false">
      <c r="A962" s="15" t="str">
        <f aca="false">IF(B962="","","TP-"&amp;TEXT(ROW()-5,"0000"))</f>
        <v/>
      </c>
      <c r="B962" s="28"/>
      <c r="C962" s="29"/>
      <c r="D962" s="29"/>
      <c r="E962" s="27"/>
      <c r="F962" s="27"/>
      <c r="G962" s="27"/>
      <c r="H962" s="30"/>
      <c r="I962" s="23"/>
      <c r="J962" s="20" t="str">
        <f aca="false">IF(OR(B962="",H962="",I962=""),"",H962*I962)</f>
        <v/>
      </c>
      <c r="K962" s="30" t="n">
        <v>60</v>
      </c>
      <c r="L962" s="21" t="str">
        <f aca="false">IF(B962="","",B962+K962)</f>
        <v/>
      </c>
      <c r="M962" s="22" t="str">
        <f aca="true">IF(L962="","",L962-TODAY())</f>
        <v/>
      </c>
      <c r="N962" s="27"/>
      <c r="O962" s="24"/>
      <c r="P962" s="27"/>
      <c r="Q962" s="23"/>
      <c r="R962" s="24"/>
      <c r="S962" s="20" t="str">
        <f aca="false">IF(OR(J962="",Q962=""),"",Q962-J962)</f>
        <v/>
      </c>
      <c r="T962" s="31"/>
      <c r="U962" s="32" t="str">
        <f aca="false">IF(B962="","","Yes")</f>
        <v/>
      </c>
    </row>
    <row r="963" customFormat="false" ht="25.5" hidden="false" customHeight="true" outlineLevel="0" collapsed="false">
      <c r="A963" s="15" t="str">
        <f aca="false">IF(B963="","","TP-"&amp;TEXT(ROW()-5,"0000"))</f>
        <v/>
      </c>
      <c r="B963" s="28"/>
      <c r="C963" s="29"/>
      <c r="D963" s="29"/>
      <c r="E963" s="27"/>
      <c r="F963" s="27"/>
      <c r="G963" s="27"/>
      <c r="H963" s="30"/>
      <c r="I963" s="23"/>
      <c r="J963" s="20" t="str">
        <f aca="false">IF(OR(B963="",H963="",I963=""),"",H963*I963)</f>
        <v/>
      </c>
      <c r="K963" s="30" t="n">
        <v>60</v>
      </c>
      <c r="L963" s="21" t="str">
        <f aca="false">IF(B963="","",B963+K963)</f>
        <v/>
      </c>
      <c r="M963" s="22" t="str">
        <f aca="true">IF(L963="","",L963-TODAY())</f>
        <v/>
      </c>
      <c r="N963" s="27"/>
      <c r="O963" s="24"/>
      <c r="P963" s="27"/>
      <c r="Q963" s="23"/>
      <c r="R963" s="24"/>
      <c r="S963" s="20" t="str">
        <f aca="false">IF(OR(J963="",Q963=""),"",Q963-J963)</f>
        <v/>
      </c>
      <c r="T963" s="31"/>
      <c r="U963" s="32" t="str">
        <f aca="false">IF(B963="","","Yes")</f>
        <v/>
      </c>
    </row>
    <row r="964" customFormat="false" ht="25.5" hidden="false" customHeight="true" outlineLevel="0" collapsed="false">
      <c r="A964" s="15" t="str">
        <f aca="false">IF(B964="","","TP-"&amp;TEXT(ROW()-5,"0000"))</f>
        <v/>
      </c>
      <c r="B964" s="28"/>
      <c r="C964" s="29"/>
      <c r="D964" s="29"/>
      <c r="E964" s="27"/>
      <c r="F964" s="27"/>
      <c r="G964" s="27"/>
      <c r="H964" s="30"/>
      <c r="I964" s="23"/>
      <c r="J964" s="20" t="str">
        <f aca="false">IF(OR(B964="",H964="",I964=""),"",H964*I964)</f>
        <v/>
      </c>
      <c r="K964" s="30" t="n">
        <v>60</v>
      </c>
      <c r="L964" s="21" t="str">
        <f aca="false">IF(B964="","",B964+K964)</f>
        <v/>
      </c>
      <c r="M964" s="22" t="str">
        <f aca="true">IF(L964="","",L964-TODAY())</f>
        <v/>
      </c>
      <c r="N964" s="27"/>
      <c r="O964" s="24"/>
      <c r="P964" s="27"/>
      <c r="Q964" s="23"/>
      <c r="R964" s="24"/>
      <c r="S964" s="20" t="str">
        <f aca="false">IF(OR(J964="",Q964=""),"",Q964-J964)</f>
        <v/>
      </c>
      <c r="T964" s="31"/>
      <c r="U964" s="32" t="str">
        <f aca="false">IF(B964="","","Yes")</f>
        <v/>
      </c>
    </row>
    <row r="965" customFormat="false" ht="25.5" hidden="false" customHeight="true" outlineLevel="0" collapsed="false">
      <c r="A965" s="15" t="str">
        <f aca="false">IF(B965="","","TP-"&amp;TEXT(ROW()-5,"0000"))</f>
        <v/>
      </c>
      <c r="B965" s="28"/>
      <c r="C965" s="29"/>
      <c r="D965" s="29"/>
      <c r="E965" s="27"/>
      <c r="F965" s="27"/>
      <c r="G965" s="27"/>
      <c r="H965" s="30"/>
      <c r="I965" s="23"/>
      <c r="J965" s="20" t="str">
        <f aca="false">IF(OR(B965="",H965="",I965=""),"",H965*I965)</f>
        <v/>
      </c>
      <c r="K965" s="30" t="n">
        <v>60</v>
      </c>
      <c r="L965" s="21" t="str">
        <f aca="false">IF(B965="","",B965+K965)</f>
        <v/>
      </c>
      <c r="M965" s="22" t="str">
        <f aca="true">IF(L965="","",L965-TODAY())</f>
        <v/>
      </c>
      <c r="N965" s="27"/>
      <c r="O965" s="24"/>
      <c r="P965" s="27"/>
      <c r="Q965" s="23"/>
      <c r="R965" s="24"/>
      <c r="S965" s="20" t="str">
        <f aca="false">IF(OR(J965="",Q965=""),"",Q965-J965)</f>
        <v/>
      </c>
      <c r="T965" s="31"/>
      <c r="U965" s="32" t="str">
        <f aca="false">IF(B965="","","Yes")</f>
        <v/>
      </c>
    </row>
    <row r="966" customFormat="false" ht="25.5" hidden="false" customHeight="true" outlineLevel="0" collapsed="false">
      <c r="A966" s="15" t="str">
        <f aca="false">IF(B966="","","TP-"&amp;TEXT(ROW()-5,"0000"))</f>
        <v/>
      </c>
      <c r="B966" s="28"/>
      <c r="C966" s="29"/>
      <c r="D966" s="29"/>
      <c r="E966" s="27"/>
      <c r="F966" s="27"/>
      <c r="G966" s="27"/>
      <c r="H966" s="30"/>
      <c r="I966" s="23"/>
      <c r="J966" s="20" t="str">
        <f aca="false">IF(OR(B966="",H966="",I966=""),"",H966*I966)</f>
        <v/>
      </c>
      <c r="K966" s="30" t="n">
        <v>60</v>
      </c>
      <c r="L966" s="21" t="str">
        <f aca="false">IF(B966="","",B966+K966)</f>
        <v/>
      </c>
      <c r="M966" s="22" t="str">
        <f aca="true">IF(L966="","",L966-TODAY())</f>
        <v/>
      </c>
      <c r="N966" s="27"/>
      <c r="O966" s="24"/>
      <c r="P966" s="27"/>
      <c r="Q966" s="23"/>
      <c r="R966" s="24"/>
      <c r="S966" s="20" t="str">
        <f aca="false">IF(OR(J966="",Q966=""),"",Q966-J966)</f>
        <v/>
      </c>
      <c r="T966" s="31"/>
      <c r="U966" s="32" t="str">
        <f aca="false">IF(B966="","","Yes")</f>
        <v/>
      </c>
    </row>
    <row r="967" customFormat="false" ht="25.5" hidden="false" customHeight="true" outlineLevel="0" collapsed="false">
      <c r="A967" s="15" t="str">
        <f aca="false">IF(B967="","","TP-"&amp;TEXT(ROW()-5,"0000"))</f>
        <v/>
      </c>
      <c r="B967" s="28"/>
      <c r="C967" s="29"/>
      <c r="D967" s="29"/>
      <c r="E967" s="27"/>
      <c r="F967" s="27"/>
      <c r="G967" s="27"/>
      <c r="H967" s="30"/>
      <c r="I967" s="23"/>
      <c r="J967" s="20" t="str">
        <f aca="false">IF(OR(B967="",H967="",I967=""),"",H967*I967)</f>
        <v/>
      </c>
      <c r="K967" s="30" t="n">
        <v>60</v>
      </c>
      <c r="L967" s="21" t="str">
        <f aca="false">IF(B967="","",B967+K967)</f>
        <v/>
      </c>
      <c r="M967" s="22" t="str">
        <f aca="true">IF(L967="","",L967-TODAY())</f>
        <v/>
      </c>
      <c r="N967" s="27"/>
      <c r="O967" s="24"/>
      <c r="P967" s="27"/>
      <c r="Q967" s="23"/>
      <c r="R967" s="24"/>
      <c r="S967" s="20" t="str">
        <f aca="false">IF(OR(J967="",Q967=""),"",Q967-J967)</f>
        <v/>
      </c>
      <c r="T967" s="31"/>
      <c r="U967" s="32" t="str">
        <f aca="false">IF(B967="","","Yes")</f>
        <v/>
      </c>
    </row>
    <row r="968" customFormat="false" ht="25.5" hidden="false" customHeight="true" outlineLevel="0" collapsed="false">
      <c r="A968" s="15" t="str">
        <f aca="false">IF(B968="","","TP-"&amp;TEXT(ROW()-5,"0000"))</f>
        <v/>
      </c>
      <c r="B968" s="28"/>
      <c r="C968" s="29"/>
      <c r="D968" s="29"/>
      <c r="E968" s="27"/>
      <c r="F968" s="27"/>
      <c r="G968" s="27"/>
      <c r="H968" s="30"/>
      <c r="I968" s="23"/>
      <c r="J968" s="20" t="str">
        <f aca="false">IF(OR(B968="",H968="",I968=""),"",H968*I968)</f>
        <v/>
      </c>
      <c r="K968" s="30" t="n">
        <v>60</v>
      </c>
      <c r="L968" s="21" t="str">
        <f aca="false">IF(B968="","",B968+K968)</f>
        <v/>
      </c>
      <c r="M968" s="22" t="str">
        <f aca="true">IF(L968="","",L968-TODAY())</f>
        <v/>
      </c>
      <c r="N968" s="27"/>
      <c r="O968" s="24"/>
      <c r="P968" s="27"/>
      <c r="Q968" s="23"/>
      <c r="R968" s="24"/>
      <c r="S968" s="20" t="str">
        <f aca="false">IF(OR(J968="",Q968=""),"",Q968-J968)</f>
        <v/>
      </c>
      <c r="T968" s="31"/>
      <c r="U968" s="32" t="str">
        <f aca="false">IF(B968="","","Yes")</f>
        <v/>
      </c>
    </row>
    <row r="969" customFormat="false" ht="25.5" hidden="false" customHeight="true" outlineLevel="0" collapsed="false">
      <c r="A969" s="15" t="str">
        <f aca="false">IF(B969="","","TP-"&amp;TEXT(ROW()-5,"0000"))</f>
        <v/>
      </c>
      <c r="B969" s="28"/>
      <c r="C969" s="29"/>
      <c r="D969" s="29"/>
      <c r="E969" s="27"/>
      <c r="F969" s="27"/>
      <c r="G969" s="27"/>
      <c r="H969" s="30"/>
      <c r="I969" s="23"/>
      <c r="J969" s="20" t="str">
        <f aca="false">IF(OR(B969="",H969="",I969=""),"",H969*I969)</f>
        <v/>
      </c>
      <c r="K969" s="30" t="n">
        <v>60</v>
      </c>
      <c r="L969" s="21" t="str">
        <f aca="false">IF(B969="","",B969+K969)</f>
        <v/>
      </c>
      <c r="M969" s="22" t="str">
        <f aca="true">IF(L969="","",L969-TODAY())</f>
        <v/>
      </c>
      <c r="N969" s="27"/>
      <c r="O969" s="24"/>
      <c r="P969" s="27"/>
      <c r="Q969" s="23"/>
      <c r="R969" s="24"/>
      <c r="S969" s="20" t="str">
        <f aca="false">IF(OR(J969="",Q969=""),"",Q969-J969)</f>
        <v/>
      </c>
      <c r="T969" s="31"/>
      <c r="U969" s="32" t="str">
        <f aca="false">IF(B969="","","Yes")</f>
        <v/>
      </c>
    </row>
    <row r="970" customFormat="false" ht="25.5" hidden="false" customHeight="true" outlineLevel="0" collapsed="false">
      <c r="A970" s="15" t="str">
        <f aca="false">IF(B970="","","TP-"&amp;TEXT(ROW()-5,"0000"))</f>
        <v/>
      </c>
      <c r="B970" s="28"/>
      <c r="C970" s="29"/>
      <c r="D970" s="29"/>
      <c r="E970" s="27"/>
      <c r="F970" s="27"/>
      <c r="G970" s="27"/>
      <c r="H970" s="30"/>
      <c r="I970" s="23"/>
      <c r="J970" s="20" t="str">
        <f aca="false">IF(OR(B970="",H970="",I970=""),"",H970*I970)</f>
        <v/>
      </c>
      <c r="K970" s="30" t="n">
        <v>60</v>
      </c>
      <c r="L970" s="21" t="str">
        <f aca="false">IF(B970="","",B970+K970)</f>
        <v/>
      </c>
      <c r="M970" s="22" t="str">
        <f aca="true">IF(L970="","",L970-TODAY())</f>
        <v/>
      </c>
      <c r="N970" s="27"/>
      <c r="O970" s="24"/>
      <c r="P970" s="27"/>
      <c r="Q970" s="23"/>
      <c r="R970" s="24"/>
      <c r="S970" s="20" t="str">
        <f aca="false">IF(OR(J970="",Q970=""),"",Q970-J970)</f>
        <v/>
      </c>
      <c r="T970" s="31"/>
      <c r="U970" s="32" t="str">
        <f aca="false">IF(B970="","","Yes")</f>
        <v/>
      </c>
    </row>
    <row r="971" customFormat="false" ht="25.5" hidden="false" customHeight="true" outlineLevel="0" collapsed="false">
      <c r="A971" s="15" t="str">
        <f aca="false">IF(B971="","","TP-"&amp;TEXT(ROW()-5,"0000"))</f>
        <v/>
      </c>
      <c r="B971" s="28"/>
      <c r="C971" s="29"/>
      <c r="D971" s="29"/>
      <c r="E971" s="27"/>
      <c r="F971" s="27"/>
      <c r="G971" s="27"/>
      <c r="H971" s="30"/>
      <c r="I971" s="23"/>
      <c r="J971" s="20" t="str">
        <f aca="false">IF(OR(B971="",H971="",I971=""),"",H971*I971)</f>
        <v/>
      </c>
      <c r="K971" s="30" t="n">
        <v>60</v>
      </c>
      <c r="L971" s="21" t="str">
        <f aca="false">IF(B971="","",B971+K971)</f>
        <v/>
      </c>
      <c r="M971" s="22" t="str">
        <f aca="true">IF(L971="","",L971-TODAY())</f>
        <v/>
      </c>
      <c r="N971" s="27"/>
      <c r="O971" s="24"/>
      <c r="P971" s="27"/>
      <c r="Q971" s="23"/>
      <c r="R971" s="24"/>
      <c r="S971" s="20" t="str">
        <f aca="false">IF(OR(J971="",Q971=""),"",Q971-J971)</f>
        <v/>
      </c>
      <c r="T971" s="31"/>
      <c r="U971" s="32" t="str">
        <f aca="false">IF(B971="","","Yes")</f>
        <v/>
      </c>
    </row>
    <row r="972" customFormat="false" ht="25.5" hidden="false" customHeight="true" outlineLevel="0" collapsed="false">
      <c r="A972" s="15" t="str">
        <f aca="false">IF(B972="","","TP-"&amp;TEXT(ROW()-5,"0000"))</f>
        <v/>
      </c>
      <c r="B972" s="28"/>
      <c r="C972" s="29"/>
      <c r="D972" s="29"/>
      <c r="E972" s="27"/>
      <c r="F972" s="27"/>
      <c r="G972" s="27"/>
      <c r="H972" s="30"/>
      <c r="I972" s="23"/>
      <c r="J972" s="20" t="str">
        <f aca="false">IF(OR(B972="",H972="",I972=""),"",H972*I972)</f>
        <v/>
      </c>
      <c r="K972" s="30" t="n">
        <v>60</v>
      </c>
      <c r="L972" s="21" t="str">
        <f aca="false">IF(B972="","",B972+K972)</f>
        <v/>
      </c>
      <c r="M972" s="22" t="str">
        <f aca="true">IF(L972="","",L972-TODAY())</f>
        <v/>
      </c>
      <c r="N972" s="27"/>
      <c r="O972" s="24"/>
      <c r="P972" s="27"/>
      <c r="Q972" s="23"/>
      <c r="R972" s="24"/>
      <c r="S972" s="20" t="str">
        <f aca="false">IF(OR(J972="",Q972=""),"",Q972-J972)</f>
        <v/>
      </c>
      <c r="T972" s="31"/>
      <c r="U972" s="32" t="str">
        <f aca="false">IF(B972="","","Yes")</f>
        <v/>
      </c>
    </row>
    <row r="973" customFormat="false" ht="25.5" hidden="false" customHeight="true" outlineLevel="0" collapsed="false">
      <c r="A973" s="15" t="str">
        <f aca="false">IF(B973="","","TP-"&amp;TEXT(ROW()-5,"0000"))</f>
        <v/>
      </c>
      <c r="B973" s="28"/>
      <c r="C973" s="29"/>
      <c r="D973" s="29"/>
      <c r="E973" s="27"/>
      <c r="F973" s="27"/>
      <c r="G973" s="27"/>
      <c r="H973" s="30"/>
      <c r="I973" s="23"/>
      <c r="J973" s="20" t="str">
        <f aca="false">IF(OR(B973="",H973="",I973=""),"",H973*I973)</f>
        <v/>
      </c>
      <c r="K973" s="30" t="n">
        <v>60</v>
      </c>
      <c r="L973" s="21" t="str">
        <f aca="false">IF(B973="","",B973+K973)</f>
        <v/>
      </c>
      <c r="M973" s="22" t="str">
        <f aca="true">IF(L973="","",L973-TODAY())</f>
        <v/>
      </c>
      <c r="N973" s="27"/>
      <c r="O973" s="24"/>
      <c r="P973" s="27"/>
      <c r="Q973" s="23"/>
      <c r="R973" s="24"/>
      <c r="S973" s="20" t="str">
        <f aca="false">IF(OR(J973="",Q973=""),"",Q973-J973)</f>
        <v/>
      </c>
      <c r="T973" s="31"/>
      <c r="U973" s="32" t="str">
        <f aca="false">IF(B973="","","Yes")</f>
        <v/>
      </c>
    </row>
    <row r="974" customFormat="false" ht="25.5" hidden="false" customHeight="true" outlineLevel="0" collapsed="false">
      <c r="A974" s="15" t="str">
        <f aca="false">IF(B974="","","TP-"&amp;TEXT(ROW()-5,"0000"))</f>
        <v/>
      </c>
      <c r="B974" s="28"/>
      <c r="C974" s="29"/>
      <c r="D974" s="29"/>
      <c r="E974" s="27"/>
      <c r="F974" s="27"/>
      <c r="G974" s="27"/>
      <c r="H974" s="30"/>
      <c r="I974" s="23"/>
      <c r="J974" s="20" t="str">
        <f aca="false">IF(OR(B974="",H974="",I974=""),"",H974*I974)</f>
        <v/>
      </c>
      <c r="K974" s="30" t="n">
        <v>60</v>
      </c>
      <c r="L974" s="21" t="str">
        <f aca="false">IF(B974="","",B974+K974)</f>
        <v/>
      </c>
      <c r="M974" s="22" t="str">
        <f aca="true">IF(L974="","",L974-TODAY())</f>
        <v/>
      </c>
      <c r="N974" s="27"/>
      <c r="O974" s="24"/>
      <c r="P974" s="27"/>
      <c r="Q974" s="23"/>
      <c r="R974" s="24"/>
      <c r="S974" s="20" t="str">
        <f aca="false">IF(OR(J974="",Q974=""),"",Q974-J974)</f>
        <v/>
      </c>
      <c r="T974" s="31"/>
      <c r="U974" s="32" t="str">
        <f aca="false">IF(B974="","","Yes")</f>
        <v/>
      </c>
    </row>
    <row r="975" customFormat="false" ht="25.5" hidden="false" customHeight="true" outlineLevel="0" collapsed="false">
      <c r="A975" s="15" t="str">
        <f aca="false">IF(B975="","","TP-"&amp;TEXT(ROW()-5,"0000"))</f>
        <v/>
      </c>
      <c r="B975" s="28"/>
      <c r="C975" s="29"/>
      <c r="D975" s="29"/>
      <c r="E975" s="27"/>
      <c r="F975" s="27"/>
      <c r="G975" s="27"/>
      <c r="H975" s="30"/>
      <c r="I975" s="23"/>
      <c r="J975" s="20" t="str">
        <f aca="false">IF(OR(B975="",H975="",I975=""),"",H975*I975)</f>
        <v/>
      </c>
      <c r="K975" s="30" t="n">
        <v>60</v>
      </c>
      <c r="L975" s="21" t="str">
        <f aca="false">IF(B975="","",B975+K975)</f>
        <v/>
      </c>
      <c r="M975" s="22" t="str">
        <f aca="true">IF(L975="","",L975-TODAY())</f>
        <v/>
      </c>
      <c r="N975" s="27"/>
      <c r="O975" s="24"/>
      <c r="P975" s="27"/>
      <c r="Q975" s="23"/>
      <c r="R975" s="24"/>
      <c r="S975" s="20" t="str">
        <f aca="false">IF(OR(J975="",Q975=""),"",Q975-J975)</f>
        <v/>
      </c>
      <c r="T975" s="31"/>
      <c r="U975" s="32" t="str">
        <f aca="false">IF(B975="","","Yes")</f>
        <v/>
      </c>
    </row>
    <row r="976" customFormat="false" ht="25.5" hidden="false" customHeight="true" outlineLevel="0" collapsed="false">
      <c r="A976" s="15" t="str">
        <f aca="false">IF(B976="","","TP-"&amp;TEXT(ROW()-5,"0000"))</f>
        <v/>
      </c>
      <c r="B976" s="28"/>
      <c r="C976" s="29"/>
      <c r="D976" s="29"/>
      <c r="E976" s="27"/>
      <c r="F976" s="27"/>
      <c r="G976" s="27"/>
      <c r="H976" s="30"/>
      <c r="I976" s="23"/>
      <c r="J976" s="20" t="str">
        <f aca="false">IF(OR(B976="",H976="",I976=""),"",H976*I976)</f>
        <v/>
      </c>
      <c r="K976" s="30" t="n">
        <v>60</v>
      </c>
      <c r="L976" s="21" t="str">
        <f aca="false">IF(B976="","",B976+K976)</f>
        <v/>
      </c>
      <c r="M976" s="22" t="str">
        <f aca="true">IF(L976="","",L976-TODAY())</f>
        <v/>
      </c>
      <c r="N976" s="27"/>
      <c r="O976" s="24"/>
      <c r="P976" s="27"/>
      <c r="Q976" s="23"/>
      <c r="R976" s="24"/>
      <c r="S976" s="20" t="str">
        <f aca="false">IF(OR(J976="",Q976=""),"",Q976-J976)</f>
        <v/>
      </c>
      <c r="T976" s="31"/>
      <c r="U976" s="32" t="str">
        <f aca="false">IF(B976="","","Yes")</f>
        <v/>
      </c>
    </row>
    <row r="977" customFormat="false" ht="25.5" hidden="false" customHeight="true" outlineLevel="0" collapsed="false">
      <c r="A977" s="15" t="str">
        <f aca="false">IF(B977="","","TP-"&amp;TEXT(ROW()-5,"0000"))</f>
        <v/>
      </c>
      <c r="B977" s="28"/>
      <c r="C977" s="29"/>
      <c r="D977" s="29"/>
      <c r="E977" s="27"/>
      <c r="F977" s="27"/>
      <c r="G977" s="27"/>
      <c r="H977" s="30"/>
      <c r="I977" s="23"/>
      <c r="J977" s="20" t="str">
        <f aca="false">IF(OR(B977="",H977="",I977=""),"",H977*I977)</f>
        <v/>
      </c>
      <c r="K977" s="30" t="n">
        <v>60</v>
      </c>
      <c r="L977" s="21" t="str">
        <f aca="false">IF(B977="","",B977+K977)</f>
        <v/>
      </c>
      <c r="M977" s="22" t="str">
        <f aca="true">IF(L977="","",L977-TODAY())</f>
        <v/>
      </c>
      <c r="N977" s="27"/>
      <c r="O977" s="24"/>
      <c r="P977" s="27"/>
      <c r="Q977" s="23"/>
      <c r="R977" s="24"/>
      <c r="S977" s="20" t="str">
        <f aca="false">IF(OR(J977="",Q977=""),"",Q977-J977)</f>
        <v/>
      </c>
      <c r="T977" s="31"/>
      <c r="U977" s="32" t="str">
        <f aca="false">IF(B977="","","Yes")</f>
        <v/>
      </c>
    </row>
    <row r="978" customFormat="false" ht="25.5" hidden="false" customHeight="true" outlineLevel="0" collapsed="false">
      <c r="A978" s="15" t="str">
        <f aca="false">IF(B978="","","TP-"&amp;TEXT(ROW()-5,"0000"))</f>
        <v/>
      </c>
      <c r="B978" s="28"/>
      <c r="C978" s="29"/>
      <c r="D978" s="29"/>
      <c r="E978" s="27"/>
      <c r="F978" s="27"/>
      <c r="G978" s="27"/>
      <c r="H978" s="30"/>
      <c r="I978" s="23"/>
      <c r="J978" s="20" t="str">
        <f aca="false">IF(OR(B978="",H978="",I978=""),"",H978*I978)</f>
        <v/>
      </c>
      <c r="K978" s="30" t="n">
        <v>60</v>
      </c>
      <c r="L978" s="21" t="str">
        <f aca="false">IF(B978="","",B978+K978)</f>
        <v/>
      </c>
      <c r="M978" s="22" t="str">
        <f aca="true">IF(L978="","",L978-TODAY())</f>
        <v/>
      </c>
      <c r="N978" s="27"/>
      <c r="O978" s="24"/>
      <c r="P978" s="27"/>
      <c r="Q978" s="23"/>
      <c r="R978" s="24"/>
      <c r="S978" s="20" t="str">
        <f aca="false">IF(OR(J978="",Q978=""),"",Q978-J978)</f>
        <v/>
      </c>
      <c r="T978" s="31"/>
      <c r="U978" s="32" t="str">
        <f aca="false">IF(B978="","","Yes")</f>
        <v/>
      </c>
    </row>
    <row r="979" customFormat="false" ht="25.5" hidden="false" customHeight="true" outlineLevel="0" collapsed="false">
      <c r="A979" s="15" t="str">
        <f aca="false">IF(B979="","","TP-"&amp;TEXT(ROW()-5,"0000"))</f>
        <v/>
      </c>
      <c r="B979" s="28"/>
      <c r="C979" s="29"/>
      <c r="D979" s="29"/>
      <c r="E979" s="27"/>
      <c r="F979" s="27"/>
      <c r="G979" s="27"/>
      <c r="H979" s="30"/>
      <c r="I979" s="23"/>
      <c r="J979" s="20" t="str">
        <f aca="false">IF(OR(B979="",H979="",I979=""),"",H979*I979)</f>
        <v/>
      </c>
      <c r="K979" s="30" t="n">
        <v>60</v>
      </c>
      <c r="L979" s="21" t="str">
        <f aca="false">IF(B979="","",B979+K979)</f>
        <v/>
      </c>
      <c r="M979" s="22" t="str">
        <f aca="true">IF(L979="","",L979-TODAY())</f>
        <v/>
      </c>
      <c r="N979" s="27"/>
      <c r="O979" s="24"/>
      <c r="P979" s="27"/>
      <c r="Q979" s="23"/>
      <c r="R979" s="24"/>
      <c r="S979" s="20" t="str">
        <f aca="false">IF(OR(J979="",Q979=""),"",Q979-J979)</f>
        <v/>
      </c>
      <c r="T979" s="31"/>
      <c r="U979" s="32" t="str">
        <f aca="false">IF(B979="","","Yes")</f>
        <v/>
      </c>
    </row>
    <row r="980" customFormat="false" ht="25.5" hidden="false" customHeight="true" outlineLevel="0" collapsed="false">
      <c r="A980" s="15" t="str">
        <f aca="false">IF(B980="","","TP-"&amp;TEXT(ROW()-5,"0000"))</f>
        <v/>
      </c>
      <c r="B980" s="28"/>
      <c r="C980" s="29"/>
      <c r="D980" s="29"/>
      <c r="E980" s="27"/>
      <c r="F980" s="27"/>
      <c r="G980" s="27"/>
      <c r="H980" s="30"/>
      <c r="I980" s="23"/>
      <c r="J980" s="20" t="str">
        <f aca="false">IF(OR(B980="",H980="",I980=""),"",H980*I980)</f>
        <v/>
      </c>
      <c r="K980" s="30" t="n">
        <v>60</v>
      </c>
      <c r="L980" s="21" t="str">
        <f aca="false">IF(B980="","",B980+K980)</f>
        <v/>
      </c>
      <c r="M980" s="22" t="str">
        <f aca="true">IF(L980="","",L980-TODAY())</f>
        <v/>
      </c>
      <c r="N980" s="27"/>
      <c r="O980" s="24"/>
      <c r="P980" s="27"/>
      <c r="Q980" s="23"/>
      <c r="R980" s="24"/>
      <c r="S980" s="20" t="str">
        <f aca="false">IF(OR(J980="",Q980=""),"",Q980-J980)</f>
        <v/>
      </c>
      <c r="T980" s="31"/>
      <c r="U980" s="32" t="str">
        <f aca="false">IF(B980="","","Yes")</f>
        <v/>
      </c>
    </row>
    <row r="981" customFormat="false" ht="25.5" hidden="false" customHeight="true" outlineLevel="0" collapsed="false">
      <c r="A981" s="15" t="str">
        <f aca="false">IF(B981="","","TP-"&amp;TEXT(ROW()-5,"0000"))</f>
        <v/>
      </c>
      <c r="B981" s="28"/>
      <c r="C981" s="29"/>
      <c r="D981" s="29"/>
      <c r="E981" s="27"/>
      <c r="F981" s="27"/>
      <c r="G981" s="27"/>
      <c r="H981" s="30"/>
      <c r="I981" s="23"/>
      <c r="J981" s="20" t="str">
        <f aca="false">IF(OR(B981="",H981="",I981=""),"",H981*I981)</f>
        <v/>
      </c>
      <c r="K981" s="30" t="n">
        <v>60</v>
      </c>
      <c r="L981" s="21" t="str">
        <f aca="false">IF(B981="","",B981+K981)</f>
        <v/>
      </c>
      <c r="M981" s="22" t="str">
        <f aca="true">IF(L981="","",L981-TODAY())</f>
        <v/>
      </c>
      <c r="N981" s="27"/>
      <c r="O981" s="24"/>
      <c r="P981" s="27"/>
      <c r="Q981" s="23"/>
      <c r="R981" s="24"/>
      <c r="S981" s="20" t="str">
        <f aca="false">IF(OR(J981="",Q981=""),"",Q981-J981)</f>
        <v/>
      </c>
      <c r="T981" s="31"/>
      <c r="U981" s="32" t="str">
        <f aca="false">IF(B981="","","Yes")</f>
        <v/>
      </c>
    </row>
    <row r="982" customFormat="false" ht="25.5" hidden="false" customHeight="true" outlineLevel="0" collapsed="false">
      <c r="A982" s="15" t="str">
        <f aca="false">IF(B982="","","TP-"&amp;TEXT(ROW()-5,"0000"))</f>
        <v/>
      </c>
      <c r="B982" s="28"/>
      <c r="C982" s="29"/>
      <c r="D982" s="29"/>
      <c r="E982" s="27"/>
      <c r="F982" s="27"/>
      <c r="G982" s="27"/>
      <c r="H982" s="30"/>
      <c r="I982" s="23"/>
      <c r="J982" s="20" t="str">
        <f aca="false">IF(OR(B982="",H982="",I982=""),"",H982*I982)</f>
        <v/>
      </c>
      <c r="K982" s="30" t="n">
        <v>60</v>
      </c>
      <c r="L982" s="21" t="str">
        <f aca="false">IF(B982="","",B982+K982)</f>
        <v/>
      </c>
      <c r="M982" s="22" t="str">
        <f aca="true">IF(L982="","",L982-TODAY())</f>
        <v/>
      </c>
      <c r="N982" s="27"/>
      <c r="O982" s="24"/>
      <c r="P982" s="27"/>
      <c r="Q982" s="23"/>
      <c r="R982" s="24"/>
      <c r="S982" s="20" t="str">
        <f aca="false">IF(OR(J982="",Q982=""),"",Q982-J982)</f>
        <v/>
      </c>
      <c r="T982" s="31"/>
      <c r="U982" s="32" t="str">
        <f aca="false">IF(B982="","","Yes")</f>
        <v/>
      </c>
    </row>
    <row r="983" customFormat="false" ht="25.5" hidden="false" customHeight="true" outlineLevel="0" collapsed="false">
      <c r="A983" s="15" t="str">
        <f aca="false">IF(B983="","","TP-"&amp;TEXT(ROW()-5,"0000"))</f>
        <v/>
      </c>
      <c r="B983" s="28"/>
      <c r="C983" s="29"/>
      <c r="D983" s="29"/>
      <c r="E983" s="27"/>
      <c r="F983" s="27"/>
      <c r="G983" s="27"/>
      <c r="H983" s="30"/>
      <c r="I983" s="23"/>
      <c r="J983" s="20" t="str">
        <f aca="false">IF(OR(B983="",H983="",I983=""),"",H983*I983)</f>
        <v/>
      </c>
      <c r="K983" s="30" t="n">
        <v>60</v>
      </c>
      <c r="L983" s="21" t="str">
        <f aca="false">IF(B983="","",B983+K983)</f>
        <v/>
      </c>
      <c r="M983" s="22" t="str">
        <f aca="true">IF(L983="","",L983-TODAY())</f>
        <v/>
      </c>
      <c r="N983" s="27"/>
      <c r="O983" s="24"/>
      <c r="P983" s="27"/>
      <c r="Q983" s="23"/>
      <c r="R983" s="24"/>
      <c r="S983" s="20" t="str">
        <f aca="false">IF(OR(J983="",Q983=""),"",Q983-J983)</f>
        <v/>
      </c>
      <c r="T983" s="31"/>
      <c r="U983" s="32" t="str">
        <f aca="false">IF(B983="","","Yes")</f>
        <v/>
      </c>
    </row>
    <row r="984" customFormat="false" ht="25.5" hidden="false" customHeight="true" outlineLevel="0" collapsed="false">
      <c r="A984" s="15" t="str">
        <f aca="false">IF(B984="","","TP-"&amp;TEXT(ROW()-5,"0000"))</f>
        <v/>
      </c>
      <c r="B984" s="28"/>
      <c r="C984" s="29"/>
      <c r="D984" s="29"/>
      <c r="E984" s="27"/>
      <c r="F984" s="27"/>
      <c r="G984" s="27"/>
      <c r="H984" s="30"/>
      <c r="I984" s="23"/>
      <c r="J984" s="20" t="str">
        <f aca="false">IF(OR(B984="",H984="",I984=""),"",H984*I984)</f>
        <v/>
      </c>
      <c r="K984" s="30" t="n">
        <v>60</v>
      </c>
      <c r="L984" s="21" t="str">
        <f aca="false">IF(B984="","",B984+K984)</f>
        <v/>
      </c>
      <c r="M984" s="22" t="str">
        <f aca="true">IF(L984="","",L984-TODAY())</f>
        <v/>
      </c>
      <c r="N984" s="27"/>
      <c r="O984" s="24"/>
      <c r="P984" s="27"/>
      <c r="Q984" s="23"/>
      <c r="R984" s="24"/>
      <c r="S984" s="20" t="str">
        <f aca="false">IF(OR(J984="",Q984=""),"",Q984-J984)</f>
        <v/>
      </c>
      <c r="T984" s="31"/>
      <c r="U984" s="32" t="str">
        <f aca="false">IF(B984="","","Yes")</f>
        <v/>
      </c>
    </row>
    <row r="985" customFormat="false" ht="25.5" hidden="false" customHeight="true" outlineLevel="0" collapsed="false">
      <c r="A985" s="15" t="str">
        <f aca="false">IF(B985="","","TP-"&amp;TEXT(ROW()-5,"0000"))</f>
        <v/>
      </c>
      <c r="B985" s="28"/>
      <c r="C985" s="29"/>
      <c r="D985" s="29"/>
      <c r="E985" s="27"/>
      <c r="F985" s="27"/>
      <c r="G985" s="27"/>
      <c r="H985" s="30"/>
      <c r="I985" s="23"/>
      <c r="J985" s="20" t="str">
        <f aca="false">IF(OR(B985="",H985="",I985=""),"",H985*I985)</f>
        <v/>
      </c>
      <c r="K985" s="30" t="n">
        <v>60</v>
      </c>
      <c r="L985" s="21" t="str">
        <f aca="false">IF(B985="","",B985+K985)</f>
        <v/>
      </c>
      <c r="M985" s="22" t="str">
        <f aca="true">IF(L985="","",L985-TODAY())</f>
        <v/>
      </c>
      <c r="N985" s="27"/>
      <c r="O985" s="24"/>
      <c r="P985" s="27"/>
      <c r="Q985" s="23"/>
      <c r="R985" s="24"/>
      <c r="S985" s="20" t="str">
        <f aca="false">IF(OR(J985="",Q985=""),"",Q985-J985)</f>
        <v/>
      </c>
      <c r="T985" s="31"/>
      <c r="U985" s="32" t="str">
        <f aca="false">IF(B985="","","Yes")</f>
        <v/>
      </c>
    </row>
    <row r="986" customFormat="false" ht="25.5" hidden="false" customHeight="true" outlineLevel="0" collapsed="false">
      <c r="A986" s="15" t="str">
        <f aca="false">IF(B986="","","TP-"&amp;TEXT(ROW()-5,"0000"))</f>
        <v/>
      </c>
      <c r="B986" s="28"/>
      <c r="C986" s="29"/>
      <c r="D986" s="29"/>
      <c r="E986" s="27"/>
      <c r="F986" s="27"/>
      <c r="G986" s="27"/>
      <c r="H986" s="30"/>
      <c r="I986" s="23"/>
      <c r="J986" s="20" t="str">
        <f aca="false">IF(OR(B986="",H986="",I986=""),"",H986*I986)</f>
        <v/>
      </c>
      <c r="K986" s="30" t="n">
        <v>60</v>
      </c>
      <c r="L986" s="21" t="str">
        <f aca="false">IF(B986="","",B986+K986)</f>
        <v/>
      </c>
      <c r="M986" s="22" t="str">
        <f aca="true">IF(L986="","",L986-TODAY())</f>
        <v/>
      </c>
      <c r="N986" s="27"/>
      <c r="O986" s="24"/>
      <c r="P986" s="27"/>
      <c r="Q986" s="23"/>
      <c r="R986" s="24"/>
      <c r="S986" s="20" t="str">
        <f aca="false">IF(OR(J986="",Q986=""),"",Q986-J986)</f>
        <v/>
      </c>
      <c r="T986" s="31"/>
      <c r="U986" s="32" t="str">
        <f aca="false">IF(B986="","","Yes")</f>
        <v/>
      </c>
    </row>
    <row r="987" customFormat="false" ht="25.5" hidden="false" customHeight="true" outlineLevel="0" collapsed="false">
      <c r="A987" s="15" t="str">
        <f aca="false">IF(B987="","","TP-"&amp;TEXT(ROW()-5,"0000"))</f>
        <v/>
      </c>
      <c r="B987" s="28"/>
      <c r="C987" s="29"/>
      <c r="D987" s="29"/>
      <c r="E987" s="27"/>
      <c r="F987" s="27"/>
      <c r="G987" s="27"/>
      <c r="H987" s="30"/>
      <c r="I987" s="23"/>
      <c r="J987" s="20" t="str">
        <f aca="false">IF(OR(B987="",H987="",I987=""),"",H987*I987)</f>
        <v/>
      </c>
      <c r="K987" s="30" t="n">
        <v>60</v>
      </c>
      <c r="L987" s="21" t="str">
        <f aca="false">IF(B987="","",B987+K987)</f>
        <v/>
      </c>
      <c r="M987" s="22" t="str">
        <f aca="true">IF(L987="","",L987-TODAY())</f>
        <v/>
      </c>
      <c r="N987" s="27"/>
      <c r="O987" s="24"/>
      <c r="P987" s="27"/>
      <c r="Q987" s="23"/>
      <c r="R987" s="24"/>
      <c r="S987" s="20" t="str">
        <f aca="false">IF(OR(J987="",Q987=""),"",Q987-J987)</f>
        <v/>
      </c>
      <c r="T987" s="31"/>
      <c r="U987" s="32" t="str">
        <f aca="false">IF(B987="","","Yes")</f>
        <v/>
      </c>
    </row>
    <row r="988" customFormat="false" ht="25.5" hidden="false" customHeight="true" outlineLevel="0" collapsed="false">
      <c r="A988" s="15" t="str">
        <f aca="false">IF(B988="","","TP-"&amp;TEXT(ROW()-5,"0000"))</f>
        <v/>
      </c>
      <c r="B988" s="28"/>
      <c r="C988" s="29"/>
      <c r="D988" s="29"/>
      <c r="E988" s="27"/>
      <c r="F988" s="27"/>
      <c r="G988" s="27"/>
      <c r="H988" s="30"/>
      <c r="I988" s="23"/>
      <c r="J988" s="20" t="str">
        <f aca="false">IF(OR(B988="",H988="",I988=""),"",H988*I988)</f>
        <v/>
      </c>
      <c r="K988" s="30" t="n">
        <v>60</v>
      </c>
      <c r="L988" s="21" t="str">
        <f aca="false">IF(B988="","",B988+K988)</f>
        <v/>
      </c>
      <c r="M988" s="22" t="str">
        <f aca="true">IF(L988="","",L988-TODAY())</f>
        <v/>
      </c>
      <c r="N988" s="27"/>
      <c r="O988" s="24"/>
      <c r="P988" s="27"/>
      <c r="Q988" s="23"/>
      <c r="R988" s="24"/>
      <c r="S988" s="20" t="str">
        <f aca="false">IF(OR(J988="",Q988=""),"",Q988-J988)</f>
        <v/>
      </c>
      <c r="T988" s="31"/>
      <c r="U988" s="32" t="str">
        <f aca="false">IF(B988="","","Yes")</f>
        <v/>
      </c>
    </row>
    <row r="989" customFormat="false" ht="25.5" hidden="false" customHeight="true" outlineLevel="0" collapsed="false">
      <c r="A989" s="15" t="str">
        <f aca="false">IF(B989="","","TP-"&amp;TEXT(ROW()-5,"0000"))</f>
        <v/>
      </c>
      <c r="B989" s="28"/>
      <c r="C989" s="29"/>
      <c r="D989" s="29"/>
      <c r="E989" s="27"/>
      <c r="F989" s="27"/>
      <c r="G989" s="27"/>
      <c r="H989" s="30"/>
      <c r="I989" s="23"/>
      <c r="J989" s="20" t="str">
        <f aca="false">IF(OR(B989="",H989="",I989=""),"",H989*I989)</f>
        <v/>
      </c>
      <c r="K989" s="30" t="n">
        <v>60</v>
      </c>
      <c r="L989" s="21" t="str">
        <f aca="false">IF(B989="","",B989+K989)</f>
        <v/>
      </c>
      <c r="M989" s="22" t="str">
        <f aca="true">IF(L989="","",L989-TODAY())</f>
        <v/>
      </c>
      <c r="N989" s="27"/>
      <c r="O989" s="24"/>
      <c r="P989" s="27"/>
      <c r="Q989" s="23"/>
      <c r="R989" s="24"/>
      <c r="S989" s="20" t="str">
        <f aca="false">IF(OR(J989="",Q989=""),"",Q989-J989)</f>
        <v/>
      </c>
      <c r="T989" s="31"/>
      <c r="U989" s="32" t="str">
        <f aca="false">IF(B989="","","Yes")</f>
        <v/>
      </c>
    </row>
    <row r="990" customFormat="false" ht="25.5" hidden="false" customHeight="true" outlineLevel="0" collapsed="false">
      <c r="A990" s="15" t="str">
        <f aca="false">IF(B990="","","TP-"&amp;TEXT(ROW()-5,"0000"))</f>
        <v/>
      </c>
      <c r="B990" s="28"/>
      <c r="C990" s="29"/>
      <c r="D990" s="29"/>
      <c r="E990" s="27"/>
      <c r="F990" s="27"/>
      <c r="G990" s="27"/>
      <c r="H990" s="30"/>
      <c r="I990" s="23"/>
      <c r="J990" s="20" t="str">
        <f aca="false">IF(OR(B990="",H990="",I990=""),"",H990*I990)</f>
        <v/>
      </c>
      <c r="K990" s="30" t="n">
        <v>60</v>
      </c>
      <c r="L990" s="21" t="str">
        <f aca="false">IF(B990="","",B990+K990)</f>
        <v/>
      </c>
      <c r="M990" s="22" t="str">
        <f aca="true">IF(L990="","",L990-TODAY())</f>
        <v/>
      </c>
      <c r="N990" s="27"/>
      <c r="O990" s="24"/>
      <c r="P990" s="27"/>
      <c r="Q990" s="23"/>
      <c r="R990" s="24"/>
      <c r="S990" s="20" t="str">
        <f aca="false">IF(OR(J990="",Q990=""),"",Q990-J990)</f>
        <v/>
      </c>
      <c r="T990" s="31"/>
      <c r="U990" s="32" t="str">
        <f aca="false">IF(B990="","","Yes")</f>
        <v/>
      </c>
    </row>
    <row r="991" customFormat="false" ht="25.5" hidden="false" customHeight="true" outlineLevel="0" collapsed="false">
      <c r="A991" s="15" t="str">
        <f aca="false">IF(B991="","","TP-"&amp;TEXT(ROW()-5,"0000"))</f>
        <v/>
      </c>
      <c r="B991" s="28"/>
      <c r="C991" s="29"/>
      <c r="D991" s="29"/>
      <c r="E991" s="27"/>
      <c r="F991" s="27"/>
      <c r="G991" s="27"/>
      <c r="H991" s="30"/>
      <c r="I991" s="23"/>
      <c r="J991" s="20" t="str">
        <f aca="false">IF(OR(B991="",H991="",I991=""),"",H991*I991)</f>
        <v/>
      </c>
      <c r="K991" s="30" t="n">
        <v>60</v>
      </c>
      <c r="L991" s="21" t="str">
        <f aca="false">IF(B991="","",B991+K991)</f>
        <v/>
      </c>
      <c r="M991" s="22" t="str">
        <f aca="true">IF(L991="","",L991-TODAY())</f>
        <v/>
      </c>
      <c r="N991" s="27"/>
      <c r="O991" s="24"/>
      <c r="P991" s="27"/>
      <c r="Q991" s="23"/>
      <c r="R991" s="24"/>
      <c r="S991" s="20" t="str">
        <f aca="false">IF(OR(J991="",Q991=""),"",Q991-J991)</f>
        <v/>
      </c>
      <c r="T991" s="31"/>
      <c r="U991" s="32" t="str">
        <f aca="false">IF(B991="","","Yes")</f>
        <v/>
      </c>
    </row>
    <row r="992" customFormat="false" ht="25.5" hidden="false" customHeight="true" outlineLevel="0" collapsed="false">
      <c r="A992" s="15" t="str">
        <f aca="false">IF(B992="","","TP-"&amp;TEXT(ROW()-5,"0000"))</f>
        <v/>
      </c>
      <c r="B992" s="28"/>
      <c r="C992" s="29"/>
      <c r="D992" s="29"/>
      <c r="E992" s="27"/>
      <c r="F992" s="27"/>
      <c r="G992" s="27"/>
      <c r="H992" s="30"/>
      <c r="I992" s="23"/>
      <c r="J992" s="20" t="str">
        <f aca="false">IF(OR(B992="",H992="",I992=""),"",H992*I992)</f>
        <v/>
      </c>
      <c r="K992" s="30" t="n">
        <v>60</v>
      </c>
      <c r="L992" s="21" t="str">
        <f aca="false">IF(B992="","",B992+K992)</f>
        <v/>
      </c>
      <c r="M992" s="22" t="str">
        <f aca="true">IF(L992="","",L992-TODAY())</f>
        <v/>
      </c>
      <c r="N992" s="27"/>
      <c r="O992" s="24"/>
      <c r="P992" s="27"/>
      <c r="Q992" s="23"/>
      <c r="R992" s="24"/>
      <c r="S992" s="20" t="str">
        <f aca="false">IF(OR(J992="",Q992=""),"",Q992-J992)</f>
        <v/>
      </c>
      <c r="T992" s="31"/>
      <c r="U992" s="32" t="str">
        <f aca="false">IF(B992="","","Yes")</f>
        <v/>
      </c>
    </row>
    <row r="993" customFormat="false" ht="25.5" hidden="false" customHeight="true" outlineLevel="0" collapsed="false">
      <c r="A993" s="15" t="str">
        <f aca="false">IF(B993="","","TP-"&amp;TEXT(ROW()-5,"0000"))</f>
        <v/>
      </c>
      <c r="B993" s="28"/>
      <c r="C993" s="29"/>
      <c r="D993" s="29"/>
      <c r="E993" s="27"/>
      <c r="F993" s="27"/>
      <c r="G993" s="27"/>
      <c r="H993" s="30"/>
      <c r="I993" s="23"/>
      <c r="J993" s="20" t="str">
        <f aca="false">IF(OR(B993="",H993="",I993=""),"",H993*I993)</f>
        <v/>
      </c>
      <c r="K993" s="30" t="n">
        <v>60</v>
      </c>
      <c r="L993" s="21" t="str">
        <f aca="false">IF(B993="","",B993+K993)</f>
        <v/>
      </c>
      <c r="M993" s="22" t="str">
        <f aca="true">IF(L993="","",L993-TODAY())</f>
        <v/>
      </c>
      <c r="N993" s="27"/>
      <c r="O993" s="24"/>
      <c r="P993" s="27"/>
      <c r="Q993" s="23"/>
      <c r="R993" s="24"/>
      <c r="S993" s="20" t="str">
        <f aca="false">IF(OR(J993="",Q993=""),"",Q993-J993)</f>
        <v/>
      </c>
      <c r="T993" s="31"/>
      <c r="U993" s="32" t="str">
        <f aca="false">IF(B993="","","Yes")</f>
        <v/>
      </c>
    </row>
    <row r="994" customFormat="false" ht="25.5" hidden="false" customHeight="true" outlineLevel="0" collapsed="false">
      <c r="A994" s="15" t="str">
        <f aca="false">IF(B994="","","TP-"&amp;TEXT(ROW()-5,"0000"))</f>
        <v/>
      </c>
      <c r="B994" s="28"/>
      <c r="C994" s="29"/>
      <c r="D994" s="29"/>
      <c r="E994" s="27"/>
      <c r="F994" s="27"/>
      <c r="G994" s="27"/>
      <c r="H994" s="30"/>
      <c r="I994" s="23"/>
      <c r="J994" s="20" t="str">
        <f aca="false">IF(OR(B994="",H994="",I994=""),"",H994*I994)</f>
        <v/>
      </c>
      <c r="K994" s="30" t="n">
        <v>60</v>
      </c>
      <c r="L994" s="21" t="str">
        <f aca="false">IF(B994="","",B994+K994)</f>
        <v/>
      </c>
      <c r="M994" s="22" t="str">
        <f aca="true">IF(L994="","",L994-TODAY())</f>
        <v/>
      </c>
      <c r="N994" s="27"/>
      <c r="O994" s="24"/>
      <c r="P994" s="27"/>
      <c r="Q994" s="23"/>
      <c r="R994" s="24"/>
      <c r="S994" s="20" t="str">
        <f aca="false">IF(OR(J994="",Q994=""),"",Q994-J994)</f>
        <v/>
      </c>
      <c r="T994" s="31"/>
      <c r="U994" s="32" t="str">
        <f aca="false">IF(B994="","","Yes")</f>
        <v/>
      </c>
    </row>
    <row r="995" customFormat="false" ht="25.5" hidden="false" customHeight="true" outlineLevel="0" collapsed="false">
      <c r="A995" s="15" t="str">
        <f aca="false">IF(B995="","","TP-"&amp;TEXT(ROW()-5,"0000"))</f>
        <v/>
      </c>
      <c r="B995" s="28"/>
      <c r="C995" s="29"/>
      <c r="D995" s="29"/>
      <c r="E995" s="27"/>
      <c r="F995" s="27"/>
      <c r="G995" s="27"/>
      <c r="H995" s="30"/>
      <c r="I995" s="23"/>
      <c r="J995" s="20" t="str">
        <f aca="false">IF(OR(B995="",H995="",I995=""),"",H995*I995)</f>
        <v/>
      </c>
      <c r="K995" s="30" t="n">
        <v>60</v>
      </c>
      <c r="L995" s="21" t="str">
        <f aca="false">IF(B995="","",B995+K995)</f>
        <v/>
      </c>
      <c r="M995" s="22" t="str">
        <f aca="true">IF(L995="","",L995-TODAY())</f>
        <v/>
      </c>
      <c r="N995" s="27"/>
      <c r="O995" s="24"/>
      <c r="P995" s="27"/>
      <c r="Q995" s="23"/>
      <c r="R995" s="24"/>
      <c r="S995" s="20" t="str">
        <f aca="false">IF(OR(J995="",Q995=""),"",Q995-J995)</f>
        <v/>
      </c>
      <c r="T995" s="31"/>
      <c r="U995" s="32" t="str">
        <f aca="false">IF(B995="","","Yes")</f>
        <v/>
      </c>
    </row>
    <row r="996" customFormat="false" ht="25.5" hidden="false" customHeight="true" outlineLevel="0" collapsed="false">
      <c r="A996" s="15" t="str">
        <f aca="false">IF(B996="","","TP-"&amp;TEXT(ROW()-5,"0000"))</f>
        <v/>
      </c>
      <c r="B996" s="28"/>
      <c r="C996" s="29"/>
      <c r="D996" s="29"/>
      <c r="E996" s="27"/>
      <c r="F996" s="27"/>
      <c r="G996" s="27"/>
      <c r="H996" s="30"/>
      <c r="I996" s="23"/>
      <c r="J996" s="20" t="str">
        <f aca="false">IF(OR(B996="",H996="",I996=""),"",H996*I996)</f>
        <v/>
      </c>
      <c r="K996" s="30" t="n">
        <v>60</v>
      </c>
      <c r="L996" s="21" t="str">
        <f aca="false">IF(B996="","",B996+K996)</f>
        <v/>
      </c>
      <c r="M996" s="22" t="str">
        <f aca="true">IF(L996="","",L996-TODAY())</f>
        <v/>
      </c>
      <c r="N996" s="27"/>
      <c r="O996" s="24"/>
      <c r="P996" s="27"/>
      <c r="Q996" s="23"/>
      <c r="R996" s="24"/>
      <c r="S996" s="20" t="str">
        <f aca="false">IF(OR(J996="",Q996=""),"",Q996-J996)</f>
        <v/>
      </c>
      <c r="T996" s="31"/>
      <c r="U996" s="32" t="str">
        <f aca="false">IF(B996="","","Yes")</f>
        <v/>
      </c>
    </row>
    <row r="997" customFormat="false" ht="25.5" hidden="false" customHeight="true" outlineLevel="0" collapsed="false">
      <c r="A997" s="15" t="str">
        <f aca="false">IF(B997="","","TP-"&amp;TEXT(ROW()-5,"0000"))</f>
        <v/>
      </c>
      <c r="B997" s="28"/>
      <c r="C997" s="29"/>
      <c r="D997" s="29"/>
      <c r="E997" s="27"/>
      <c r="F997" s="27"/>
      <c r="G997" s="27"/>
      <c r="H997" s="30"/>
      <c r="I997" s="23"/>
      <c r="J997" s="20" t="str">
        <f aca="false">IF(OR(B997="",H997="",I997=""),"",H997*I997)</f>
        <v/>
      </c>
      <c r="K997" s="30" t="n">
        <v>60</v>
      </c>
      <c r="L997" s="21" t="str">
        <f aca="false">IF(B997="","",B997+K997)</f>
        <v/>
      </c>
      <c r="M997" s="22" t="str">
        <f aca="true">IF(L997="","",L997-TODAY())</f>
        <v/>
      </c>
      <c r="N997" s="27"/>
      <c r="O997" s="24"/>
      <c r="P997" s="27"/>
      <c r="Q997" s="23"/>
      <c r="R997" s="24"/>
      <c r="S997" s="20" t="str">
        <f aca="false">IF(OR(J997="",Q997=""),"",Q997-J997)</f>
        <v/>
      </c>
      <c r="T997" s="31"/>
      <c r="U997" s="32" t="str">
        <f aca="false">IF(B997="","","Yes")</f>
        <v/>
      </c>
    </row>
    <row r="998" customFormat="false" ht="25.5" hidden="false" customHeight="true" outlineLevel="0" collapsed="false">
      <c r="A998" s="15" t="str">
        <f aca="false">IF(B998="","","TP-"&amp;TEXT(ROW()-5,"0000"))</f>
        <v/>
      </c>
      <c r="B998" s="28"/>
      <c r="C998" s="29"/>
      <c r="D998" s="29"/>
      <c r="E998" s="27"/>
      <c r="F998" s="27"/>
      <c r="G998" s="27"/>
      <c r="H998" s="30"/>
      <c r="I998" s="23"/>
      <c r="J998" s="20" t="str">
        <f aca="false">IF(OR(B998="",H998="",I998=""),"",H998*I998)</f>
        <v/>
      </c>
      <c r="K998" s="30" t="n">
        <v>60</v>
      </c>
      <c r="L998" s="21" t="str">
        <f aca="false">IF(B998="","",B998+K998)</f>
        <v/>
      </c>
      <c r="M998" s="22" t="str">
        <f aca="true">IF(L998="","",L998-TODAY())</f>
        <v/>
      </c>
      <c r="N998" s="27"/>
      <c r="O998" s="24"/>
      <c r="P998" s="27"/>
      <c r="Q998" s="23"/>
      <c r="R998" s="24"/>
      <c r="S998" s="20" t="str">
        <f aca="false">IF(OR(J998="",Q998=""),"",Q998-J998)</f>
        <v/>
      </c>
      <c r="T998" s="31"/>
      <c r="U998" s="32" t="str">
        <f aca="false">IF(B998="","","Yes")</f>
        <v/>
      </c>
    </row>
    <row r="999" customFormat="false" ht="25.5" hidden="false" customHeight="true" outlineLevel="0" collapsed="false">
      <c r="A999" s="15" t="str">
        <f aca="false">IF(B999="","","TP-"&amp;TEXT(ROW()-5,"0000"))</f>
        <v/>
      </c>
      <c r="B999" s="28"/>
      <c r="C999" s="29"/>
      <c r="D999" s="29"/>
      <c r="E999" s="27"/>
      <c r="F999" s="27"/>
      <c r="G999" s="27"/>
      <c r="H999" s="30"/>
      <c r="I999" s="23"/>
      <c r="J999" s="20" t="str">
        <f aca="false">IF(OR(B999="",H999="",I999=""),"",H999*I999)</f>
        <v/>
      </c>
      <c r="K999" s="30" t="n">
        <v>60</v>
      </c>
      <c r="L999" s="21" t="str">
        <f aca="false">IF(B999="","",B999+K999)</f>
        <v/>
      </c>
      <c r="M999" s="22" t="str">
        <f aca="true">IF(L999="","",L999-TODAY())</f>
        <v/>
      </c>
      <c r="N999" s="27"/>
      <c r="O999" s="24"/>
      <c r="P999" s="27"/>
      <c r="Q999" s="23"/>
      <c r="R999" s="24"/>
      <c r="S999" s="20" t="str">
        <f aca="false">IF(OR(J999="",Q999=""),"",Q999-J999)</f>
        <v/>
      </c>
      <c r="T999" s="31"/>
      <c r="U999" s="32" t="str">
        <f aca="false">IF(B999="","","Yes")</f>
        <v/>
      </c>
    </row>
    <row r="1000" customFormat="false" ht="25.5" hidden="false" customHeight="true" outlineLevel="0" collapsed="false">
      <c r="A1000" s="15" t="str">
        <f aca="false">IF(B1000="","","TP-"&amp;TEXT(ROW()-5,"0000"))</f>
        <v/>
      </c>
      <c r="B1000" s="28"/>
      <c r="C1000" s="29"/>
      <c r="D1000" s="29"/>
      <c r="E1000" s="27"/>
      <c r="F1000" s="27"/>
      <c r="G1000" s="27"/>
      <c r="H1000" s="30"/>
      <c r="I1000" s="23"/>
      <c r="J1000" s="20" t="str">
        <f aca="false">IF(OR(B1000="",H1000="",I1000=""),"",H1000*I1000)</f>
        <v/>
      </c>
      <c r="K1000" s="30" t="n">
        <v>60</v>
      </c>
      <c r="L1000" s="21" t="str">
        <f aca="false">IF(B1000="","",B1000+K1000)</f>
        <v/>
      </c>
      <c r="M1000" s="22" t="str">
        <f aca="true">IF(L1000="","",L1000-TODAY())</f>
        <v/>
      </c>
      <c r="N1000" s="27"/>
      <c r="O1000" s="24"/>
      <c r="P1000" s="27"/>
      <c r="Q1000" s="23"/>
      <c r="R1000" s="24"/>
      <c r="S1000" s="20" t="str">
        <f aca="false">IF(OR(J1000="",Q1000=""),"",Q1000-J1000)</f>
        <v/>
      </c>
      <c r="T1000" s="31"/>
      <c r="U1000" s="32" t="str">
        <f aca="false">IF(B1000="","","Yes")</f>
        <v/>
      </c>
    </row>
    <row r="1001" customFormat="false" ht="25.5" hidden="false" customHeight="true" outlineLevel="0" collapsed="false">
      <c r="A1001" s="15" t="str">
        <f aca="false">IF(B1001="","","TP-"&amp;TEXT(ROW()-5,"0000"))</f>
        <v/>
      </c>
      <c r="B1001" s="28"/>
      <c r="C1001" s="29"/>
      <c r="D1001" s="29"/>
      <c r="E1001" s="27"/>
      <c r="F1001" s="27"/>
      <c r="G1001" s="27"/>
      <c r="H1001" s="30"/>
      <c r="I1001" s="23"/>
      <c r="J1001" s="20" t="str">
        <f aca="false">IF(OR(B1001="",H1001="",I1001=""),"",H1001*I1001)</f>
        <v/>
      </c>
      <c r="K1001" s="30" t="n">
        <v>60</v>
      </c>
      <c r="L1001" s="21" t="str">
        <f aca="false">IF(B1001="","",B1001+K1001)</f>
        <v/>
      </c>
      <c r="M1001" s="22" t="str">
        <f aca="true">IF(L1001="","",L1001-TODAY())</f>
        <v/>
      </c>
      <c r="N1001" s="27"/>
      <c r="O1001" s="24"/>
      <c r="P1001" s="27"/>
      <c r="Q1001" s="23"/>
      <c r="R1001" s="24"/>
      <c r="S1001" s="20" t="str">
        <f aca="false">IF(OR(J1001="",Q1001=""),"",Q1001-J1001)</f>
        <v/>
      </c>
      <c r="T1001" s="31"/>
      <c r="U1001" s="32" t="str">
        <f aca="false">IF(B1001="","","Yes")</f>
        <v/>
      </c>
    </row>
    <row r="1002" customFormat="false" ht="25.5" hidden="false" customHeight="true" outlineLevel="0" collapsed="false">
      <c r="A1002" s="15" t="str">
        <f aca="false">IF(B1002="","","TP-"&amp;TEXT(ROW()-5,"0000"))</f>
        <v/>
      </c>
      <c r="B1002" s="28"/>
      <c r="C1002" s="29"/>
      <c r="D1002" s="29"/>
      <c r="E1002" s="27"/>
      <c r="F1002" s="27"/>
      <c r="G1002" s="27"/>
      <c r="H1002" s="30"/>
      <c r="I1002" s="23"/>
      <c r="J1002" s="20" t="str">
        <f aca="false">IF(OR(B1002="",H1002="",I1002=""),"",H1002*I1002)</f>
        <v/>
      </c>
      <c r="K1002" s="30" t="n">
        <v>60</v>
      </c>
      <c r="L1002" s="21" t="str">
        <f aca="false">IF(B1002="","",B1002+K1002)</f>
        <v/>
      </c>
      <c r="M1002" s="22" t="str">
        <f aca="true">IF(L1002="","",L1002-TODAY())</f>
        <v/>
      </c>
      <c r="N1002" s="27"/>
      <c r="O1002" s="24"/>
      <c r="P1002" s="27"/>
      <c r="Q1002" s="23"/>
      <c r="R1002" s="24"/>
      <c r="S1002" s="20" t="str">
        <f aca="false">IF(OR(J1002="",Q1002=""),"",Q1002-J1002)</f>
        <v/>
      </c>
      <c r="T1002" s="31"/>
      <c r="U1002" s="32" t="str">
        <f aca="false">IF(B1002="","","Yes")</f>
        <v/>
      </c>
    </row>
    <row r="1003" customFormat="false" ht="25.5" hidden="false" customHeight="true" outlineLevel="0" collapsed="false">
      <c r="A1003" s="15" t="str">
        <f aca="false">IF(B1003="","","TP-"&amp;TEXT(ROW()-5,"0000"))</f>
        <v/>
      </c>
      <c r="B1003" s="28"/>
      <c r="C1003" s="29"/>
      <c r="D1003" s="29"/>
      <c r="E1003" s="27"/>
      <c r="F1003" s="27"/>
      <c r="G1003" s="27"/>
      <c r="H1003" s="30"/>
      <c r="I1003" s="23"/>
      <c r="J1003" s="20" t="str">
        <f aca="false">IF(OR(B1003="",H1003="",I1003=""),"",H1003*I1003)</f>
        <v/>
      </c>
      <c r="K1003" s="30" t="n">
        <v>60</v>
      </c>
      <c r="L1003" s="21" t="str">
        <f aca="false">IF(B1003="","",B1003+K1003)</f>
        <v/>
      </c>
      <c r="M1003" s="22" t="str">
        <f aca="true">IF(L1003="","",L1003-TODAY())</f>
        <v/>
      </c>
      <c r="N1003" s="27"/>
      <c r="O1003" s="24"/>
      <c r="P1003" s="27"/>
      <c r="Q1003" s="23"/>
      <c r="R1003" s="24"/>
      <c r="S1003" s="20" t="str">
        <f aca="false">IF(OR(J1003="",Q1003=""),"",Q1003-J1003)</f>
        <v/>
      </c>
      <c r="T1003" s="31"/>
      <c r="U1003" s="32" t="str">
        <f aca="false">IF(B1003="","","Yes")</f>
        <v/>
      </c>
    </row>
    <row r="1004" customFormat="false" ht="25.5" hidden="false" customHeight="true" outlineLevel="0" collapsed="false">
      <c r="A1004" s="15" t="str">
        <f aca="false">IF(B1004="","","TP-"&amp;TEXT(ROW()-5,"0000"))</f>
        <v/>
      </c>
      <c r="B1004" s="28"/>
      <c r="C1004" s="29"/>
      <c r="D1004" s="29"/>
      <c r="E1004" s="27"/>
      <c r="F1004" s="27"/>
      <c r="G1004" s="27"/>
      <c r="H1004" s="30"/>
      <c r="I1004" s="23"/>
      <c r="J1004" s="20" t="str">
        <f aca="false">IF(OR(B1004="",H1004="",I1004=""),"",H1004*I1004)</f>
        <v/>
      </c>
      <c r="K1004" s="30" t="n">
        <v>60</v>
      </c>
      <c r="L1004" s="21" t="str">
        <f aca="false">IF(B1004="","",B1004+K1004)</f>
        <v/>
      </c>
      <c r="M1004" s="22" t="str">
        <f aca="true">IF(L1004="","",L1004-TODAY())</f>
        <v/>
      </c>
      <c r="N1004" s="27"/>
      <c r="O1004" s="24"/>
      <c r="P1004" s="27"/>
      <c r="Q1004" s="23"/>
      <c r="R1004" s="24"/>
      <c r="S1004" s="20" t="str">
        <f aca="false">IF(OR(J1004="",Q1004=""),"",Q1004-J1004)</f>
        <v/>
      </c>
      <c r="T1004" s="31"/>
      <c r="U1004" s="32" t="str">
        <f aca="false">IF(B1004="","","Yes")</f>
        <v/>
      </c>
    </row>
    <row r="1005" customFormat="false" ht="25.5" hidden="false" customHeight="true" outlineLevel="0" collapsed="false">
      <c r="A1005" s="15" t="str">
        <f aca="false">IF(B1005="","","TP-"&amp;TEXT(ROW()-5,"0000"))</f>
        <v/>
      </c>
      <c r="B1005" s="28"/>
      <c r="C1005" s="29"/>
      <c r="D1005" s="29"/>
      <c r="E1005" s="27"/>
      <c r="F1005" s="27"/>
      <c r="G1005" s="27"/>
      <c r="H1005" s="30"/>
      <c r="I1005" s="23"/>
      <c r="J1005" s="20" t="str">
        <f aca="false">IF(OR(B1005="",H1005="",I1005=""),"",H1005*I1005)</f>
        <v/>
      </c>
      <c r="K1005" s="30" t="n">
        <v>60</v>
      </c>
      <c r="L1005" s="21" t="str">
        <f aca="false">IF(B1005="","",B1005+K1005)</f>
        <v/>
      </c>
      <c r="M1005" s="22" t="str">
        <f aca="true">IF(L1005="","",L1005-TODAY())</f>
        <v/>
      </c>
      <c r="N1005" s="27"/>
      <c r="O1005" s="24"/>
      <c r="P1005" s="27"/>
      <c r="Q1005" s="23"/>
      <c r="R1005" s="24"/>
      <c r="S1005" s="20" t="str">
        <f aca="false">IF(OR(J1005="",Q1005=""),"",Q1005-J1005)</f>
        <v/>
      </c>
      <c r="T1005" s="31"/>
      <c r="U1005" s="32" t="str">
        <f aca="false">IF(B1005="","","Yes")</f>
        <v/>
      </c>
    </row>
  </sheetData>
  <autoFilter ref="A5:U1005"/>
  <mergeCells count="5">
    <mergeCell ref="A1:D1"/>
    <mergeCell ref="E1:U1"/>
    <mergeCell ref="A2:U2"/>
    <mergeCell ref="A3:U3"/>
    <mergeCell ref="A4:U4"/>
  </mergeCells>
  <conditionalFormatting sqref="M6:M1005">
    <cfRule type="cellIs" priority="2" operator="lessThan" aboveAverage="0" equalAverage="0" bottom="0" percent="0" rank="0" text="" dxfId="11">
      <formula>0</formula>
    </cfRule>
  </conditionalFormatting>
  <conditionalFormatting sqref="N6:N1005">
    <cfRule type="expression" priority="3" aboveAverage="0" equalAverage="0" bottom="0" percent="0" rank="0" text="" dxfId="12">
      <formula>EXACT(N6,"Paid")</formula>
    </cfRule>
    <cfRule type="expression" priority="4" aboveAverage="0" equalAverage="0" bottom="0" percent="0" rank="0" text="" dxfId="12">
      <formula>EXACT(N6,"Approved")</formula>
    </cfRule>
    <cfRule type="expression" priority="5" aboveAverage="0" equalAverage="0" bottom="0" percent="0" rank="0" text="" dxfId="12">
      <formula>EXACT(N6,"Matched")</formula>
    </cfRule>
    <cfRule type="expression" priority="6" aboveAverage="0" equalAverage="0" bottom="0" percent="0" rank="0" text="" dxfId="12">
      <formula>EXACT(N6,"Done")</formula>
    </cfRule>
    <cfRule type="expression" priority="7" aboveAverage="0" equalAverage="0" bottom="0" percent="0" rank="0" text="" dxfId="12">
      <formula>EXACT(N6,"Registered")</formula>
    </cfRule>
    <cfRule type="expression" priority="8" aboveAverage="0" equalAverage="0" bottom="0" percent="0" rank="0" text="" dxfId="13">
      <formula>EXACT(N6,"Filed")</formula>
    </cfRule>
    <cfRule type="expression" priority="9" aboveAverage="0" equalAverage="0" bottom="0" percent="0" rank="0" text="" dxfId="13">
      <formula>EXACT(N6,"In review")</formula>
    </cfRule>
    <cfRule type="expression" priority="10" aboveAverage="0" equalAverage="0" bottom="0" percent="0" rank="0" text="" dxfId="13">
      <formula>EXACT(N6,"Partially approved")</formula>
    </cfRule>
    <cfRule type="expression" priority="11" aboveAverage="0" equalAverage="0" bottom="0" percent="0" rank="0" text="" dxfId="13">
      <formula>EXACT(N6,"Appealed")</formula>
    </cfRule>
    <cfRule type="expression" priority="12" aboveAverage="0" equalAverage="0" bottom="0" percent="0" rank="0" text="" dxfId="13">
      <formula>EXACT(N6,"In progress")</formula>
    </cfRule>
    <cfRule type="expression" priority="13" aboveAverage="0" equalAverage="0" bottom="0" percent="0" rank="0" text="" dxfId="13">
      <formula>EXACT(N6,"Monitor")</formula>
    </cfRule>
    <cfRule type="expression" priority="14" aboveAverage="0" equalAverage="0" bottom="0" percent="0" rank="0" text="" dxfId="14">
      <formula>EXACT(N6,"Denied")</formula>
    </cfRule>
    <cfRule type="expression" priority="15" aboveAverage="0" equalAverage="0" bottom="0" percent="0" rank="0" text="" dxfId="14">
      <formula>EXACT(N6,"Overdue")</formula>
    </cfRule>
    <cfRule type="expression" priority="16" aboveAverage="0" equalAverage="0" bottom="0" percent="0" rank="0" text="" dxfId="14">
      <formula>EXACT(N6,"Short")</formula>
    </cfRule>
    <cfRule type="expression" priority="17" aboveAverage="0" equalAverage="0" bottom="0" percent="0" rank="0" text="" dxfId="14">
      <formula>EXACT(N6,"Over")</formula>
    </cfRule>
  </conditionalFormatting>
  <conditionalFormatting sqref="J6:J1005">
    <cfRule type="dataBar" priority="18">
      <dataBar showValue="1" minLength="10" maxLength="90">
        <cfvo type="num" val="0"/>
        <cfvo type="max" val="0"/>
        <color rgb="FFA9C8B8"/>
      </dataBar>
      <extLst>
        <ext xmlns:x14="http://schemas.microsoft.com/office/spreadsheetml/2009/9/main" uri="{B025F937-C7B1-47D3-B67F-A62EFF666E3E}">
          <x14:id>{A929B179-A872-442D-AE87-CFB9402680D3}</x14:id>
        </ext>
      </extLst>
    </cfRule>
  </conditionalFormatting>
  <dataValidations count="5">
    <dataValidation allowBlank="true" error="Choose a value from the list." errorStyle="stop" errorTitle="Not in the list" operator="between" prompt="Use the arrow to choose a value." promptTitle="Claim type" showDropDown="false" showErrorMessage="true" showInputMessage="true" sqref="C6:C1005" type="list">
      <formula1>ClaimTypes</formula1>
      <formula2>0</formula2>
    </dataValidation>
    <dataValidation allowBlank="true" error="Choose a value from the list." errorStyle="stop" errorTitle="Not in the list" operator="between" prompt="Use the arrow to choose a value." promptTitle="Claim status" showDropDown="false" showErrorMessage="true" showInputMessage="true" sqref="N6:N1005" type="list">
      <formula1>ClaimStatuses</formula1>
      <formula2>0</formula2>
    </dataValidation>
    <dataValidation allowBlank="true" error="Choose a value from the list." errorStyle="stop" errorTitle="Not in the list" operator="between" prompt="Use the arrow to choose a value." promptTitle="Include in dashboard" showDropDown="false" showErrorMessage="true" showInputMessage="false" sqref="U6:U1005" type="list">
      <formula1>"Yes,No"</formula1>
      <formula2>0</formula2>
    </dataValidation>
    <dataValidation allowBlank="true" error="Enter a number of zero or more." errorStyle="stop" errorTitle="Positive numbers only" operator="greaterThanOrEqual" showDropDown="false" showErrorMessage="false" showInputMessage="false" sqref="H6:I1005" type="decimal">
      <formula1>0</formula1>
      <formula2>0</formula2>
    </dataValidation>
    <dataValidation allowBlank="true" error="Enter a number of zero or more." errorStyle="stop" errorTitle="Positive numbers only" operator="greaterThanOrEqual" showDropDown="false" showErrorMessage="false" showInputMessage="false" sqref="Q6:Q1005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29B179-A872-442D-AE87-CFB9402680D3}">
            <x14:dataBar minLength="10" maxLength="90" axisPosition="none" gradient="true">
              <x14:cfvo type="num">
                <xm:f>0</xm:f>
              </x14:cfvo>
              <x14:cfvo type="max"/>
              <x14:negativeFillColor rgb="FFA9C8B8"/>
              <x14:axisColor rgb="FF000000"/>
            </x14:dataBar>
          </x14:cfRule>
          <xm:sqref>J6:J1005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"/>
    <col collapsed="false" customWidth="true" hidden="false" outlineLevel="0" max="4" min="4" style="0" width="18"/>
    <col collapsed="false" customWidth="true" hidden="false" outlineLevel="0" max="5" min="5" style="0" width="4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false" outlineLevel="0" max="8" min="8" style="0" width="18"/>
    <col collapsed="false" customWidth="true" hidden="false" outlineLevel="0" max="9" min="9" style="0" width="4"/>
    <col collapsed="false" customWidth="true" hidden="false" outlineLevel="0" max="10" min="10" style="0" width="18"/>
    <col collapsed="false" customWidth="true" hidden="false" outlineLevel="0" max="11" min="11" style="0" width="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</row>
    <row r="2" customFormat="false" ht="33.75" hidden="false" customHeight="true" outlineLevel="0" collapsed="false">
      <c r="A2" s="3" t="s">
        <v>80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0" hidden="false" customHeight="true" outlineLevel="0" collapsed="false">
      <c r="A3" s="4" t="s">
        <v>81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</row>
    <row r="5" customFormat="false" ht="15" hidden="false" customHeight="false" outlineLevel="0" collapsed="false">
      <c r="B5" s="33" t="s">
        <v>82</v>
      </c>
    </row>
    <row r="6" customFormat="false" ht="15" hidden="false" customHeight="false" outlineLevel="0" collapsed="false">
      <c r="B6" s="34" t="n">
        <f aca="true">TODAY()</f>
        <v>46321</v>
      </c>
    </row>
    <row r="8" customFormat="false" ht="15" hidden="false" customHeight="false" outlineLevel="0" collapsed="false">
      <c r="B8" s="33" t="s">
        <v>83</v>
      </c>
      <c r="D8" s="33" t="s">
        <v>84</v>
      </c>
      <c r="F8" s="33" t="s">
        <v>45</v>
      </c>
      <c r="H8" s="33" t="s">
        <v>85</v>
      </c>
    </row>
    <row r="9" customFormat="false" ht="24.45" hidden="false" customHeight="false" outlineLevel="0" collapsed="false">
      <c r="B9" s="35" t="n">
        <f aca="false">COUNTIFS('Claims log'!$U$6:$U$1005,"Yes")</f>
        <v>3</v>
      </c>
      <c r="D9" s="35" t="n">
        <f aca="false">COUNTIFS('Claims log'!$U$6:$U$1005,"Yes")-COUNTIFS('Claims log'!$U$6:$U$1005,"Yes",'Claims log'!$N$6:$N$1005,"Paid")-COUNTIFS('Claims log'!$U$6:$U$1005,"Yes",'Claims log'!$N$6:$N$1005,"Closed")-COUNTIFS('Claims log'!$U$6:$U$1005,"Yes",'Claims log'!$N$6:$N$1005,"Denied")</f>
        <v>2</v>
      </c>
      <c r="F9" s="36" t="n">
        <f aca="false">SUMIFS('Claims log'!$J$6:$J$1005,'Claims log'!$U$6:$U$1005,"Yes")</f>
        <v>79.8</v>
      </c>
      <c r="H9" s="36" t="n">
        <f aca="false">SUMIFS('Claims log'!$Q$6:$Q$1005,'Claims log'!$U$6:$U$1005,"Yes")</f>
        <v>18.6</v>
      </c>
    </row>
    <row r="12" customFormat="false" ht="15" hidden="false" customHeight="false" outlineLevel="0" collapsed="false">
      <c r="B12" s="33" t="s">
        <v>86</v>
      </c>
      <c r="D12" s="33" t="s">
        <v>87</v>
      </c>
      <c r="F12" s="33" t="s">
        <v>88</v>
      </c>
      <c r="H12" s="33" t="s">
        <v>89</v>
      </c>
    </row>
    <row r="13" customFormat="false" ht="24.45" hidden="false" customHeight="false" outlineLevel="0" collapsed="false">
      <c r="B13" s="37" t="n">
        <f aca="false">IFERROR(SUMIFS('Claims log'!$Q$6:$Q$1005,'Claims log'!$U$6:$U$1005,"Yes")/SUMIFS('Claims log'!$J$6:$J$1005,'Claims log'!$U$6:$U$1005,"Yes"),0)</f>
        <v>0.233082706766917</v>
      </c>
      <c r="D13" s="35" t="n">
        <f aca="false">COUNTIFS('Claims log'!$M$6:$M$1005,"&lt;0",'Claims log'!$U$6:$U$1005,"Yes",'Claims log'!$N$6:$N$1005,"&lt;&gt;Paid",'Claims log'!$N$6:$N$1005,"&lt;&gt;Closed",'Claims log'!$N$6:$N$1005,"&lt;&gt;Denied")</f>
        <v>0</v>
      </c>
      <c r="F13" s="35" t="n">
        <f aca="false">IFERROR(AVERAGEIFS('Claims log'!$R$6:$R$1005,'Claims log'!$U$6:$U$1005,"Yes",'Claims log'!$N$6:$N$1005,"Paid")-AVERAGEIFS('Claims log'!$B$6:$B$1005,'Claims log'!$U$6:$U$1005,"Yes",'Claims log'!$N$6:$N$1005,"Paid"),0)</f>
        <v>10</v>
      </c>
      <c r="H13" s="36" t="n">
        <f aca="false">SUMIFS('Claims log'!$J$6:$J$1005,'Claims log'!$U$6:$U$1005,"Yes")-SUMIFS('Claims log'!$Q$6:$Q$1005,'Claims log'!$U$6:$U$1005,"Yes")</f>
        <v>61.2</v>
      </c>
    </row>
    <row r="17" customFormat="false" ht="24" hidden="false" customHeight="true" outlineLevel="0" collapsed="false">
      <c r="A17" s="6" t="s">
        <v>90</v>
      </c>
      <c r="B17" s="6"/>
      <c r="C17" s="6"/>
      <c r="D17" s="6"/>
      <c r="E17" s="6"/>
      <c r="F17" s="6"/>
      <c r="G17" s="6"/>
      <c r="H17" s="6"/>
      <c r="I17" s="6"/>
      <c r="J17" s="6"/>
    </row>
    <row r="18" customFormat="false" ht="30" hidden="false" customHeight="true" outlineLevel="0" collapsed="false">
      <c r="B18" s="14" t="s">
        <v>38</v>
      </c>
      <c r="C18" s="14"/>
      <c r="D18" s="14" t="s">
        <v>91</v>
      </c>
      <c r="E18" s="14"/>
      <c r="F18" s="14" t="s">
        <v>92</v>
      </c>
      <c r="G18" s="14"/>
      <c r="H18" s="14" t="s">
        <v>85</v>
      </c>
      <c r="I18" s="14"/>
      <c r="J18" s="14" t="s">
        <v>93</v>
      </c>
      <c r="K18" s="14" t="s">
        <v>94</v>
      </c>
    </row>
    <row r="19" customFormat="false" ht="15" hidden="false" customHeight="false" outlineLevel="0" collapsed="false">
      <c r="B19" s="38" t="s">
        <v>57</v>
      </c>
      <c r="C19" s="38"/>
      <c r="D19" s="39" t="n">
        <f aca="false">COUNTIFS('Claims log'!$C$6:$C$1005,$B19,'Claims log'!$U$6:$U$1005,"Yes")</f>
        <v>1</v>
      </c>
      <c r="E19" s="39"/>
      <c r="F19" s="40" t="n">
        <f aca="false">SUMIFS('Claims log'!$J$6:$J$1005,'Claims log'!$C$6:$C$1005,$B19,'Claims log'!$U$6:$U$1005,"Yes")</f>
        <v>50.4</v>
      </c>
      <c r="G19" s="40"/>
      <c r="H19" s="40" t="n">
        <f aca="false">SUMIFS('Claims log'!$Q$6:$Q$1005,'Claims log'!$C$6:$C$1005,$B19,'Claims log'!$U$6:$U$1005,"Yes")</f>
        <v>0</v>
      </c>
      <c r="I19" s="40"/>
      <c r="J19" s="41" t="n">
        <f aca="false">IFERROR(H19/F19,0)</f>
        <v>0</v>
      </c>
      <c r="K19" s="39" t="n">
        <f aca="false">COUNTIFS('Claims log'!$C$6:$C$1005,$B19,'Claims log'!$U$6:$U$1005,"Yes")-COUNTIFS('Claims log'!$C$6:$C$1005,$B19,'Claims log'!$U$6:$U$1005,"Yes",'Claims log'!$N$6:$N$1005,"Paid")-COUNTIFS('Claims log'!$C$6:$C$1005,$B19,'Claims log'!$U$6:$U$1005,"Yes",'Claims log'!$N$6:$N$1005,"Closed")-COUNTIFS('Claims log'!$C$6:$C$1005,$B19,'Claims log'!$U$6:$U$1005,"Yes",'Claims log'!$N$6:$N$1005,"Denied")</f>
        <v>1</v>
      </c>
    </row>
    <row r="20" customFormat="false" ht="15" hidden="false" customHeight="false" outlineLevel="0" collapsed="false">
      <c r="B20" s="38" t="s">
        <v>66</v>
      </c>
      <c r="C20" s="38"/>
      <c r="D20" s="39" t="n">
        <f aca="false">COUNTIFS('Claims log'!$C$6:$C$1005,$B20,'Claims log'!$U$6:$U$1005,"Yes")</f>
        <v>1</v>
      </c>
      <c r="E20" s="39"/>
      <c r="F20" s="40" t="n">
        <f aca="false">SUMIFS('Claims log'!$J$6:$J$1005,'Claims log'!$C$6:$C$1005,$B20,'Claims log'!$U$6:$U$1005,"Yes")</f>
        <v>18.6</v>
      </c>
      <c r="G20" s="40"/>
      <c r="H20" s="40" t="n">
        <f aca="false">SUMIFS('Claims log'!$Q$6:$Q$1005,'Claims log'!$C$6:$C$1005,$B20,'Claims log'!$U$6:$U$1005,"Yes")</f>
        <v>18.6</v>
      </c>
      <c r="I20" s="40"/>
      <c r="J20" s="41" t="n">
        <f aca="false">IFERROR(H20/F20,0)</f>
        <v>1</v>
      </c>
      <c r="K20" s="39" t="n">
        <f aca="false">COUNTIFS('Claims log'!$C$6:$C$1005,$B20,'Claims log'!$U$6:$U$1005,"Yes")-COUNTIFS('Claims log'!$C$6:$C$1005,$B20,'Claims log'!$U$6:$U$1005,"Yes",'Claims log'!$N$6:$N$1005,"Paid")-COUNTIFS('Claims log'!$C$6:$C$1005,$B20,'Claims log'!$U$6:$U$1005,"Yes",'Claims log'!$N$6:$N$1005,"Closed")-COUNTIFS('Claims log'!$C$6:$C$1005,$B20,'Claims log'!$U$6:$U$1005,"Yes",'Claims log'!$N$6:$N$1005,"Denied")</f>
        <v>0</v>
      </c>
    </row>
    <row r="21" customFormat="false" ht="15" hidden="false" customHeight="false" outlineLevel="0" collapsed="false">
      <c r="B21" s="38" t="s">
        <v>95</v>
      </c>
      <c r="C21" s="38"/>
      <c r="D21" s="39" t="n">
        <f aca="false">COUNTIFS('Claims log'!$C$6:$C$1005,$B21,'Claims log'!$U$6:$U$1005,"Yes")</f>
        <v>0</v>
      </c>
      <c r="E21" s="39"/>
      <c r="F21" s="40" t="n">
        <f aca="false">SUMIFS('Claims log'!$J$6:$J$1005,'Claims log'!$C$6:$C$1005,$B21,'Claims log'!$U$6:$U$1005,"Yes")</f>
        <v>0</v>
      </c>
      <c r="G21" s="40"/>
      <c r="H21" s="40" t="n">
        <f aca="false">SUMIFS('Claims log'!$Q$6:$Q$1005,'Claims log'!$C$6:$C$1005,$B21,'Claims log'!$U$6:$U$1005,"Yes")</f>
        <v>0</v>
      </c>
      <c r="I21" s="40"/>
      <c r="J21" s="41" t="n">
        <f aca="false">IFERROR(H21/F21,0)</f>
        <v>0</v>
      </c>
      <c r="K21" s="39" t="n">
        <f aca="false">COUNTIFS('Claims log'!$C$6:$C$1005,$B21,'Claims log'!$U$6:$U$1005,"Yes")-COUNTIFS('Claims log'!$C$6:$C$1005,$B21,'Claims log'!$U$6:$U$1005,"Yes",'Claims log'!$N$6:$N$1005,"Paid")-COUNTIFS('Claims log'!$C$6:$C$1005,$B21,'Claims log'!$U$6:$U$1005,"Yes",'Claims log'!$N$6:$N$1005,"Closed")-COUNTIFS('Claims log'!$C$6:$C$1005,$B21,'Claims log'!$U$6:$U$1005,"Yes",'Claims log'!$N$6:$N$1005,"Denied")</f>
        <v>0</v>
      </c>
    </row>
    <row r="22" customFormat="false" ht="15" hidden="false" customHeight="false" outlineLevel="0" collapsed="false">
      <c r="B22" s="38" t="s">
        <v>73</v>
      </c>
      <c r="C22" s="38"/>
      <c r="D22" s="39" t="n">
        <f aca="false">COUNTIFS('Claims log'!$C$6:$C$1005,$B22,'Claims log'!$U$6:$U$1005,"Yes")</f>
        <v>1</v>
      </c>
      <c r="E22" s="39"/>
      <c r="F22" s="40" t="n">
        <f aca="false">SUMIFS('Claims log'!$J$6:$J$1005,'Claims log'!$C$6:$C$1005,$B22,'Claims log'!$U$6:$U$1005,"Yes")</f>
        <v>10.8</v>
      </c>
      <c r="G22" s="40"/>
      <c r="H22" s="40" t="n">
        <f aca="false">SUMIFS('Claims log'!$Q$6:$Q$1005,'Claims log'!$C$6:$C$1005,$B22,'Claims log'!$U$6:$U$1005,"Yes")</f>
        <v>0</v>
      </c>
      <c r="I22" s="40"/>
      <c r="J22" s="41" t="n">
        <f aca="false">IFERROR(H22/F22,0)</f>
        <v>0</v>
      </c>
      <c r="K22" s="39" t="n">
        <f aca="false">COUNTIFS('Claims log'!$C$6:$C$1005,$B22,'Claims log'!$U$6:$U$1005,"Yes")-COUNTIFS('Claims log'!$C$6:$C$1005,$B22,'Claims log'!$U$6:$U$1005,"Yes",'Claims log'!$N$6:$N$1005,"Paid")-COUNTIFS('Claims log'!$C$6:$C$1005,$B22,'Claims log'!$U$6:$U$1005,"Yes",'Claims log'!$N$6:$N$1005,"Closed")-COUNTIFS('Claims log'!$C$6:$C$1005,$B22,'Claims log'!$U$6:$U$1005,"Yes",'Claims log'!$N$6:$N$1005,"Denied")</f>
        <v>1</v>
      </c>
    </row>
    <row r="23" customFormat="false" ht="15" hidden="false" customHeight="false" outlineLevel="0" collapsed="false">
      <c r="B23" s="38" t="s">
        <v>96</v>
      </c>
      <c r="C23" s="38"/>
      <c r="D23" s="39" t="n">
        <f aca="false">COUNTIFS('Claims log'!$C$6:$C$1005,$B23,'Claims log'!$U$6:$U$1005,"Yes")</f>
        <v>0</v>
      </c>
      <c r="E23" s="39"/>
      <c r="F23" s="40" t="n">
        <f aca="false">SUMIFS('Claims log'!$J$6:$J$1005,'Claims log'!$C$6:$C$1005,$B23,'Claims log'!$U$6:$U$1005,"Yes")</f>
        <v>0</v>
      </c>
      <c r="G23" s="40"/>
      <c r="H23" s="40" t="n">
        <f aca="false">SUMIFS('Claims log'!$Q$6:$Q$1005,'Claims log'!$C$6:$C$1005,$B23,'Claims log'!$U$6:$U$1005,"Yes")</f>
        <v>0</v>
      </c>
      <c r="I23" s="40"/>
      <c r="J23" s="41" t="n">
        <f aca="false">IFERROR(H23/F23,0)</f>
        <v>0</v>
      </c>
      <c r="K23" s="39" t="n">
        <f aca="false">COUNTIFS('Claims log'!$C$6:$C$1005,$B23,'Claims log'!$U$6:$U$1005,"Yes")-COUNTIFS('Claims log'!$C$6:$C$1005,$B23,'Claims log'!$U$6:$U$1005,"Yes",'Claims log'!$N$6:$N$1005,"Paid")-COUNTIFS('Claims log'!$C$6:$C$1005,$B23,'Claims log'!$U$6:$U$1005,"Yes",'Claims log'!$N$6:$N$1005,"Closed")-COUNTIFS('Claims log'!$C$6:$C$1005,$B23,'Claims log'!$U$6:$U$1005,"Yes",'Claims log'!$N$6:$N$1005,"Denied")</f>
        <v>0</v>
      </c>
    </row>
    <row r="24" customFormat="false" ht="15" hidden="false" customHeight="false" outlineLevel="0" collapsed="false">
      <c r="B24" s="38" t="s">
        <v>97</v>
      </c>
      <c r="C24" s="38"/>
      <c r="D24" s="39" t="n">
        <f aca="false">COUNTIFS('Claims log'!$C$6:$C$1005,$B24,'Claims log'!$U$6:$U$1005,"Yes")</f>
        <v>0</v>
      </c>
      <c r="E24" s="39"/>
      <c r="F24" s="40" t="n">
        <f aca="false">SUMIFS('Claims log'!$J$6:$J$1005,'Claims log'!$C$6:$C$1005,$B24,'Claims log'!$U$6:$U$1005,"Yes")</f>
        <v>0</v>
      </c>
      <c r="G24" s="40"/>
      <c r="H24" s="40" t="n">
        <f aca="false">SUMIFS('Claims log'!$Q$6:$Q$1005,'Claims log'!$C$6:$C$1005,$B24,'Claims log'!$U$6:$U$1005,"Yes")</f>
        <v>0</v>
      </c>
      <c r="I24" s="40"/>
      <c r="J24" s="41" t="n">
        <f aca="false">IFERROR(H24/F24,0)</f>
        <v>0</v>
      </c>
      <c r="K24" s="39" t="n">
        <f aca="false">COUNTIFS('Claims log'!$C$6:$C$1005,$B24,'Claims log'!$U$6:$U$1005,"Yes")-COUNTIFS('Claims log'!$C$6:$C$1005,$B24,'Claims log'!$U$6:$U$1005,"Yes",'Claims log'!$N$6:$N$1005,"Paid")-COUNTIFS('Claims log'!$C$6:$C$1005,$B24,'Claims log'!$U$6:$U$1005,"Yes",'Claims log'!$N$6:$N$1005,"Closed")-COUNTIFS('Claims log'!$C$6:$C$1005,$B24,'Claims log'!$U$6:$U$1005,"Yes",'Claims log'!$N$6:$N$1005,"Denied")</f>
        <v>0</v>
      </c>
    </row>
    <row r="25" customFormat="false" ht="15" hidden="false" customHeight="false" outlineLevel="0" collapsed="false">
      <c r="B25" s="38" t="s">
        <v>98</v>
      </c>
      <c r="C25" s="38"/>
      <c r="D25" s="39" t="n">
        <f aca="false">COUNTIFS('Claims log'!$C$6:$C$1005,$B25,'Claims log'!$U$6:$U$1005,"Yes")</f>
        <v>0</v>
      </c>
      <c r="E25" s="39"/>
      <c r="F25" s="40" t="n">
        <f aca="false">SUMIFS('Claims log'!$J$6:$J$1005,'Claims log'!$C$6:$C$1005,$B25,'Claims log'!$U$6:$U$1005,"Yes")</f>
        <v>0</v>
      </c>
      <c r="G25" s="40"/>
      <c r="H25" s="40" t="n">
        <f aca="false">SUMIFS('Claims log'!$Q$6:$Q$1005,'Claims log'!$C$6:$C$1005,$B25,'Claims log'!$U$6:$U$1005,"Yes")</f>
        <v>0</v>
      </c>
      <c r="I25" s="40"/>
      <c r="J25" s="41" t="n">
        <f aca="false">IFERROR(H25/F25,0)</f>
        <v>0</v>
      </c>
      <c r="K25" s="39" t="n">
        <f aca="false">COUNTIFS('Claims log'!$C$6:$C$1005,$B25,'Claims log'!$U$6:$U$1005,"Yes")-COUNTIFS('Claims log'!$C$6:$C$1005,$B25,'Claims log'!$U$6:$U$1005,"Yes",'Claims log'!$N$6:$N$1005,"Paid")-COUNTIFS('Claims log'!$C$6:$C$1005,$B25,'Claims log'!$U$6:$U$1005,"Yes",'Claims log'!$N$6:$N$1005,"Closed")-COUNTIFS('Claims log'!$C$6:$C$1005,$B25,'Claims log'!$U$6:$U$1005,"Yes",'Claims log'!$N$6:$N$1005,"Denied")</f>
        <v>0</v>
      </c>
    </row>
    <row r="26" customFormat="false" ht="15" hidden="false" customHeight="false" outlineLevel="0" collapsed="false">
      <c r="B26" s="38" t="s">
        <v>99</v>
      </c>
      <c r="C26" s="38"/>
      <c r="D26" s="39" t="n">
        <f aca="false">COUNTIFS('Claims log'!$C$6:$C$1005,$B26,'Claims log'!$U$6:$U$1005,"Yes")</f>
        <v>0</v>
      </c>
      <c r="E26" s="39"/>
      <c r="F26" s="40" t="n">
        <f aca="false">SUMIFS('Claims log'!$J$6:$J$1005,'Claims log'!$C$6:$C$1005,$B26,'Claims log'!$U$6:$U$1005,"Yes")</f>
        <v>0</v>
      </c>
      <c r="G26" s="40"/>
      <c r="H26" s="40" t="n">
        <f aca="false">SUMIFS('Claims log'!$Q$6:$Q$1005,'Claims log'!$C$6:$C$1005,$B26,'Claims log'!$U$6:$U$1005,"Yes")</f>
        <v>0</v>
      </c>
      <c r="I26" s="40"/>
      <c r="J26" s="41" t="n">
        <f aca="false">IFERROR(H26/F26,0)</f>
        <v>0</v>
      </c>
      <c r="K26" s="39" t="n">
        <f aca="false">COUNTIFS('Claims log'!$C$6:$C$1005,$B26,'Claims log'!$U$6:$U$1005,"Yes")-COUNTIFS('Claims log'!$C$6:$C$1005,$B26,'Claims log'!$U$6:$U$1005,"Yes",'Claims log'!$N$6:$N$1005,"Paid")-COUNTIFS('Claims log'!$C$6:$C$1005,$B26,'Claims log'!$U$6:$U$1005,"Yes",'Claims log'!$N$6:$N$1005,"Closed")-COUNTIFS('Claims log'!$C$6:$C$1005,$B26,'Claims log'!$U$6:$U$1005,"Yes",'Claims log'!$N$6:$N$1005,"Denied")</f>
        <v>0</v>
      </c>
    </row>
    <row r="29" customFormat="false" ht="24" hidden="false" customHeight="true" outlineLevel="0" collapsed="false">
      <c r="A29" s="6" t="s">
        <v>100</v>
      </c>
      <c r="B29" s="6"/>
      <c r="C29" s="6"/>
      <c r="D29" s="6"/>
      <c r="E29" s="6"/>
      <c r="F29" s="6"/>
      <c r="G29" s="6"/>
      <c r="H29" s="6"/>
      <c r="I29" s="6"/>
      <c r="J29" s="6"/>
    </row>
    <row r="30" customFormat="false" ht="30" hidden="false" customHeight="true" outlineLevel="0" collapsed="false">
      <c r="B30" s="14" t="s">
        <v>101</v>
      </c>
      <c r="C30" s="14"/>
      <c r="D30" s="14" t="s">
        <v>91</v>
      </c>
      <c r="E30" s="14"/>
      <c r="F30" s="14" t="s">
        <v>92</v>
      </c>
      <c r="G30" s="14"/>
      <c r="H30" s="14"/>
      <c r="I30" s="14"/>
      <c r="J30" s="14"/>
      <c r="K30" s="14"/>
    </row>
    <row r="31" customFormat="false" ht="15" hidden="false" customHeight="false" outlineLevel="0" collapsed="false">
      <c r="B31" s="38" t="s">
        <v>102</v>
      </c>
      <c r="C31" s="38"/>
      <c r="D31" s="39" t="n">
        <f aca="false">COUNTIFS('Claims log'!$M$6:$M$1005,"&gt;=0",'Claims log'!$M$6:$M$1005,"&lt;=14",'Claims log'!$U$6:$U$1005,"Yes",'Claims log'!$N$6:$N$1005,"&lt;&gt;Paid",'Claims log'!$N$6:$N$1005,"&lt;&gt;Closed",'Claims log'!$N$6:$N$1005,"&lt;&gt;Denied")</f>
        <v>0</v>
      </c>
      <c r="E31" s="39"/>
      <c r="F31" s="42" t="n">
        <f aca="false">SUMIFS('Claims log'!$J$6:$J$1005,'Claims log'!$M$6:$M$1005,"&gt;=0",'Claims log'!$M$6:$M$1005,"&lt;=14",'Claims log'!$U$6:$U$1005,"Yes",'Claims log'!$N$6:$N$1005,"&lt;&gt;Paid",'Claims log'!$N$6:$N$1005,"&lt;&gt;Closed",'Claims log'!$N$6:$N$1005,"&lt;&gt;Denied")</f>
        <v>0</v>
      </c>
    </row>
    <row r="32" customFormat="false" ht="15" hidden="false" customHeight="false" outlineLevel="0" collapsed="false">
      <c r="B32" s="38" t="s">
        <v>103</v>
      </c>
      <c r="C32" s="38"/>
      <c r="D32" s="39" t="n">
        <f aca="false">COUNTIFS('Claims log'!$M$6:$M$1005,"&gt;=15",'Claims log'!$M$6:$M$1005,"&lt;=30",'Claims log'!$U$6:$U$1005,"Yes",'Claims log'!$N$6:$N$1005,"&lt;&gt;Paid",'Claims log'!$N$6:$N$1005,"&lt;&gt;Closed",'Claims log'!$N$6:$N$1005,"&lt;&gt;Denied")</f>
        <v>1</v>
      </c>
      <c r="E32" s="39"/>
      <c r="F32" s="42" t="n">
        <f aca="false">SUMIFS('Claims log'!$J$6:$J$1005,'Claims log'!$M$6:$M$1005,"&gt;=15",'Claims log'!$M$6:$M$1005,"&lt;=30",'Claims log'!$U$6:$U$1005,"Yes",'Claims log'!$N$6:$N$1005,"&lt;&gt;Paid",'Claims log'!$N$6:$N$1005,"&lt;&gt;Closed",'Claims log'!$N$6:$N$1005,"&lt;&gt;Denied")</f>
        <v>50.4</v>
      </c>
    </row>
    <row r="33" customFormat="false" ht="15" hidden="false" customHeight="false" outlineLevel="0" collapsed="false">
      <c r="B33" s="38" t="s">
        <v>104</v>
      </c>
      <c r="C33" s="38"/>
      <c r="D33" s="39" t="n">
        <f aca="false">COUNTIFS('Claims log'!$M$6:$M$1005,"&gt;=31",'Claims log'!$M$6:$M$1005,"&lt;=45",'Claims log'!$U$6:$U$1005,"Yes",'Claims log'!$N$6:$N$1005,"&lt;&gt;Paid",'Claims log'!$N$6:$N$1005,"&lt;&gt;Closed",'Claims log'!$N$6:$N$1005,"&lt;&gt;Denied")</f>
        <v>1</v>
      </c>
      <c r="E33" s="39"/>
      <c r="F33" s="42" t="n">
        <f aca="false">SUMIFS('Claims log'!$J$6:$J$1005,'Claims log'!$M$6:$M$1005,"&gt;=31",'Claims log'!$M$6:$M$1005,"&lt;=45",'Claims log'!$U$6:$U$1005,"Yes",'Claims log'!$N$6:$N$1005,"&lt;&gt;Paid",'Claims log'!$N$6:$N$1005,"&lt;&gt;Closed",'Claims log'!$N$6:$N$1005,"&lt;&gt;Denied")</f>
        <v>10.8</v>
      </c>
    </row>
    <row r="34" customFormat="false" ht="15" hidden="false" customHeight="false" outlineLevel="0" collapsed="false">
      <c r="B34" s="38" t="s">
        <v>105</v>
      </c>
      <c r="C34" s="38"/>
      <c r="D34" s="39" t="n">
        <f aca="false">COUNTIFS('Claims log'!$M$6:$M$1005,"&gt;=46",'Claims log'!$M$6:$M$1005,"&lt;=60",'Claims log'!$U$6:$U$1005,"Yes",'Claims log'!$N$6:$N$1005,"&lt;&gt;Paid",'Claims log'!$N$6:$N$1005,"&lt;&gt;Closed",'Claims log'!$N$6:$N$1005,"&lt;&gt;Denied")</f>
        <v>0</v>
      </c>
      <c r="E34" s="39"/>
      <c r="F34" s="42" t="n">
        <f aca="false">SUMIFS('Claims log'!$J$6:$J$1005,'Claims log'!$M$6:$M$1005,"&gt;=46",'Claims log'!$M$6:$M$1005,"&lt;=60",'Claims log'!$U$6:$U$1005,"Yes",'Claims log'!$N$6:$N$1005,"&lt;&gt;Paid",'Claims log'!$N$6:$N$1005,"&lt;&gt;Closed",'Claims log'!$N$6:$N$1005,"&lt;&gt;Denied")</f>
        <v>0</v>
      </c>
    </row>
    <row r="35" customFormat="false" ht="15" hidden="false" customHeight="false" outlineLevel="0" collapsed="false">
      <c r="B35" s="38" t="s">
        <v>106</v>
      </c>
      <c r="C35" s="38"/>
      <c r="D35" s="39" t="n">
        <f aca="false">COUNTIFS('Claims log'!$M$6:$M$1005,"&gt;=61",'Claims log'!$M$6:$M$1005,"&lt;=100000",'Claims log'!$U$6:$U$1005,"Yes",'Claims log'!$N$6:$N$1005,"&lt;&gt;Paid",'Claims log'!$N$6:$N$1005,"&lt;&gt;Closed",'Claims log'!$N$6:$N$1005,"&lt;&gt;Denied")</f>
        <v>0</v>
      </c>
      <c r="E35" s="39"/>
      <c r="F35" s="42" t="n">
        <f aca="false">SUMIFS('Claims log'!$J$6:$J$1005,'Claims log'!$M$6:$M$1005,"&gt;=61",'Claims log'!$M$6:$M$1005,"&lt;=100000",'Claims log'!$U$6:$U$1005,"Yes",'Claims log'!$N$6:$N$1005,"&lt;&gt;Paid",'Claims log'!$N$6:$N$1005,"&lt;&gt;Closed",'Claims log'!$N$6:$N$1005,"&lt;&gt;Denied")</f>
        <v>0</v>
      </c>
    </row>
    <row r="36" customFormat="false" ht="15" hidden="false" customHeight="false" outlineLevel="0" collapsed="false">
      <c r="B36" s="38" t="s">
        <v>107</v>
      </c>
      <c r="C36" s="38"/>
      <c r="D36" s="39" t="n">
        <f aca="false">COUNTIFS('Claims log'!$M$6:$M$1005,"&gt;=-100000",'Claims log'!$M$6:$M$1005,"&lt;=-1",'Claims log'!$U$6:$U$1005,"Yes",'Claims log'!$N$6:$N$1005,"&lt;&gt;Paid",'Claims log'!$N$6:$N$1005,"&lt;&gt;Closed",'Claims log'!$N$6:$N$1005,"&lt;&gt;Denied")</f>
        <v>0</v>
      </c>
      <c r="E36" s="39"/>
      <c r="F36" s="42" t="n">
        <f aca="false">SUMIFS('Claims log'!$J$6:$J$1005,'Claims log'!$M$6:$M$1005,"&gt;=-100000",'Claims log'!$M$6:$M$1005,"&lt;=-1",'Claims log'!$U$6:$U$1005,"Yes",'Claims log'!$N$6:$N$1005,"&lt;&gt;Paid",'Claims log'!$N$6:$N$1005,"&lt;&gt;Closed",'Claims log'!$N$6:$N$1005,"&lt;&gt;Denied")</f>
        <v>0</v>
      </c>
    </row>
    <row r="38" customFormat="false" ht="33.75" hidden="false" customHeight="true" outlineLevel="0" collapsed="false">
      <c r="B38" s="43" t="str">
        <f aca="false">IF(D13&gt;0,"Start with the "&amp;D13&amp;" claims past their deadline. File or appeal them before anything else.",IF(D9&gt;0,"You have "&amp;D9&amp;" open claims. Check the days-left column and file the oldest this week.","No open claims. Keep auditing weekly so the next discrepancy is caught inside the 60-day window."))</f>
        <v>You have 2 open claims. Check the days-left column and file the oldest this week.</v>
      </c>
      <c r="C38" s="43"/>
      <c r="D38" s="43"/>
      <c r="E38" s="43"/>
      <c r="F38" s="43"/>
      <c r="G38" s="43"/>
      <c r="H38" s="43"/>
      <c r="I38" s="43"/>
      <c r="J38" s="43"/>
    </row>
  </sheetData>
  <mergeCells count="57">
    <mergeCell ref="A1:D1"/>
    <mergeCell ref="E1:J1"/>
    <mergeCell ref="A2:J2"/>
    <mergeCell ref="A3:J3"/>
    <mergeCell ref="A4:J4"/>
    <mergeCell ref="A17:J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A29:J29"/>
    <mergeCell ref="B30:C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8:J38"/>
  </mergeCell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70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33.75" hidden="false" customHeight="true" outlineLevel="0" collapsed="false">
      <c r="A2" s="3" t="s">
        <v>108</v>
      </c>
      <c r="B2" s="3"/>
      <c r="C2" s="3"/>
      <c r="D2" s="3"/>
      <c r="E2" s="3"/>
      <c r="F2" s="3"/>
    </row>
    <row r="3" customFormat="false" ht="30" hidden="false" customHeight="true" outlineLevel="0" collapsed="false">
      <c r="A3" s="4" t="s">
        <v>109</v>
      </c>
      <c r="B3" s="4"/>
      <c r="C3" s="4"/>
      <c r="D3" s="4"/>
      <c r="E3" s="4"/>
      <c r="F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</row>
    <row r="6" customFormat="false" ht="24" hidden="false" customHeight="true" outlineLevel="0" collapsed="false">
      <c r="A6" s="6" t="s">
        <v>110</v>
      </c>
      <c r="B6" s="6"/>
      <c r="C6" s="6"/>
      <c r="D6" s="6"/>
      <c r="E6" s="6"/>
      <c r="F6" s="6"/>
    </row>
    <row r="7" customFormat="false" ht="33.75" hidden="false" customHeight="true" outlineLevel="0" collapsed="false">
      <c r="A7" s="12" t="s">
        <v>111</v>
      </c>
      <c r="B7" s="12"/>
      <c r="C7" s="12"/>
      <c r="D7" s="12"/>
      <c r="E7" s="12"/>
      <c r="F7" s="12"/>
    </row>
    <row r="8" customFormat="false" ht="33.75" hidden="false" customHeight="true" outlineLevel="0" collapsed="false">
      <c r="A8" s="12" t="s">
        <v>112</v>
      </c>
      <c r="B8" s="12"/>
      <c r="C8" s="12"/>
      <c r="D8" s="12"/>
      <c r="E8" s="12"/>
      <c r="F8" s="12"/>
    </row>
    <row r="9" customFormat="false" ht="33.75" hidden="false" customHeight="true" outlineLevel="0" collapsed="false">
      <c r="A9" s="12" t="s">
        <v>113</v>
      </c>
      <c r="B9" s="12"/>
      <c r="C9" s="12"/>
      <c r="D9" s="12"/>
      <c r="E9" s="12"/>
      <c r="F9" s="12"/>
    </row>
    <row r="10" customFormat="false" ht="33.75" hidden="false" customHeight="true" outlineLevel="0" collapsed="false">
      <c r="A10" s="12" t="s">
        <v>114</v>
      </c>
      <c r="B10" s="12"/>
      <c r="C10" s="12"/>
      <c r="D10" s="12"/>
      <c r="E10" s="12"/>
      <c r="F10" s="12"/>
    </row>
    <row r="11" customFormat="false" ht="33.75" hidden="false" customHeight="true" outlineLevel="0" collapsed="false">
      <c r="A11" s="12" t="s">
        <v>115</v>
      </c>
      <c r="B11" s="12"/>
      <c r="C11" s="12"/>
      <c r="D11" s="12"/>
      <c r="E11" s="12"/>
      <c r="F11" s="12"/>
    </row>
    <row r="13" customFormat="false" ht="24" hidden="false" customHeight="true" outlineLevel="0" collapsed="false">
      <c r="A13" s="6" t="s">
        <v>116</v>
      </c>
      <c r="B13" s="6"/>
      <c r="C13" s="6"/>
      <c r="D13" s="6"/>
      <c r="E13" s="6"/>
      <c r="F13" s="6"/>
    </row>
    <row r="14" customFormat="false" ht="30" hidden="false" customHeight="true" outlineLevel="0" collapsed="false">
      <c r="B14" s="14" t="s">
        <v>38</v>
      </c>
      <c r="C14" s="14" t="s">
        <v>117</v>
      </c>
      <c r="D14" s="14" t="s">
        <v>118</v>
      </c>
      <c r="E14" s="14" t="s">
        <v>119</v>
      </c>
    </row>
    <row r="15" customFormat="false" ht="39.75" hidden="false" customHeight="true" outlineLevel="0" collapsed="false">
      <c r="B15" s="38" t="s">
        <v>57</v>
      </c>
      <c r="C15" s="44" t="n">
        <v>60</v>
      </c>
      <c r="D15" s="45" t="s">
        <v>120</v>
      </c>
      <c r="E15" s="45" t="s">
        <v>121</v>
      </c>
    </row>
    <row r="16" customFormat="false" ht="39.75" hidden="false" customHeight="true" outlineLevel="0" collapsed="false">
      <c r="B16" s="38" t="s">
        <v>66</v>
      </c>
      <c r="C16" s="44" t="n">
        <v>60</v>
      </c>
      <c r="D16" s="45" t="s">
        <v>122</v>
      </c>
      <c r="E16" s="45" t="s">
        <v>123</v>
      </c>
    </row>
    <row r="17" customFormat="false" ht="39.75" hidden="false" customHeight="true" outlineLevel="0" collapsed="false">
      <c r="B17" s="38" t="s">
        <v>95</v>
      </c>
      <c r="C17" s="44" t="n">
        <v>60</v>
      </c>
      <c r="D17" s="45" t="s">
        <v>124</v>
      </c>
      <c r="E17" s="45" t="s">
        <v>125</v>
      </c>
    </row>
    <row r="18" customFormat="false" ht="39.75" hidden="false" customHeight="true" outlineLevel="0" collapsed="false">
      <c r="B18" s="38" t="s">
        <v>73</v>
      </c>
      <c r="C18" s="44" t="n">
        <v>60</v>
      </c>
      <c r="D18" s="45" t="s">
        <v>126</v>
      </c>
      <c r="E18" s="45" t="s">
        <v>127</v>
      </c>
    </row>
    <row r="19" customFormat="false" ht="39.75" hidden="false" customHeight="true" outlineLevel="0" collapsed="false">
      <c r="B19" s="38" t="s">
        <v>96</v>
      </c>
      <c r="C19" s="44" t="n">
        <v>90</v>
      </c>
      <c r="D19" s="45" t="s">
        <v>128</v>
      </c>
      <c r="E19" s="45" t="s">
        <v>129</v>
      </c>
    </row>
    <row r="20" customFormat="false" ht="39.75" hidden="false" customHeight="true" outlineLevel="0" collapsed="false">
      <c r="B20" s="38" t="s">
        <v>97</v>
      </c>
      <c r="C20" s="44" t="n">
        <v>60</v>
      </c>
      <c r="D20" s="45" t="s">
        <v>130</v>
      </c>
      <c r="E20" s="45" t="s">
        <v>131</v>
      </c>
    </row>
    <row r="21" customFormat="false" ht="39.75" hidden="false" customHeight="true" outlineLevel="0" collapsed="false">
      <c r="B21" s="38" t="s">
        <v>98</v>
      </c>
      <c r="C21" s="44" t="n">
        <v>60</v>
      </c>
      <c r="D21" s="45" t="s">
        <v>132</v>
      </c>
      <c r="E21" s="45" t="s">
        <v>133</v>
      </c>
    </row>
    <row r="22" customFormat="false" ht="39.75" hidden="false" customHeight="true" outlineLevel="0" collapsed="false">
      <c r="B22" s="38" t="s">
        <v>99</v>
      </c>
      <c r="C22" s="44" t="n">
        <v>60</v>
      </c>
      <c r="D22" s="45" t="s">
        <v>134</v>
      </c>
      <c r="E22" s="45" t="s">
        <v>135</v>
      </c>
    </row>
    <row r="24" customFormat="false" ht="24" hidden="false" customHeight="true" outlineLevel="0" collapsed="false">
      <c r="A24" s="6" t="s">
        <v>136</v>
      </c>
      <c r="B24" s="6"/>
      <c r="C24" s="6"/>
      <c r="D24" s="6"/>
      <c r="E24" s="6"/>
      <c r="F24" s="6"/>
    </row>
    <row r="25" customFormat="false" ht="30" hidden="false" customHeight="true" outlineLevel="0" collapsed="false">
      <c r="B25" s="14" t="s">
        <v>49</v>
      </c>
      <c r="C25" s="14" t="s">
        <v>137</v>
      </c>
      <c r="D25" s="14"/>
      <c r="E25" s="14"/>
      <c r="F25" s="14"/>
      <c r="G25" s="14"/>
    </row>
    <row r="26" customFormat="false" ht="15" hidden="false" customHeight="false" outlineLevel="0" collapsed="false">
      <c r="B26" s="38" t="s">
        <v>78</v>
      </c>
      <c r="C26" s="46" t="s">
        <v>138</v>
      </c>
      <c r="D26" s="46"/>
      <c r="E26" s="46"/>
      <c r="F26" s="46"/>
    </row>
    <row r="27" customFormat="false" ht="15" hidden="false" customHeight="false" outlineLevel="0" collapsed="false">
      <c r="B27" s="38" t="s">
        <v>62</v>
      </c>
      <c r="C27" s="46" t="s">
        <v>139</v>
      </c>
      <c r="D27" s="46"/>
      <c r="E27" s="46"/>
      <c r="F27" s="46"/>
    </row>
    <row r="28" customFormat="false" ht="15" hidden="false" customHeight="false" outlineLevel="0" collapsed="false">
      <c r="B28" s="38" t="s">
        <v>140</v>
      </c>
      <c r="C28" s="46" t="s">
        <v>141</v>
      </c>
      <c r="D28" s="46"/>
      <c r="E28" s="46"/>
      <c r="F28" s="46"/>
    </row>
    <row r="29" customFormat="false" ht="15" hidden="false" customHeight="false" outlineLevel="0" collapsed="false">
      <c r="B29" s="38" t="s">
        <v>142</v>
      </c>
      <c r="C29" s="46" t="s">
        <v>143</v>
      </c>
      <c r="D29" s="46"/>
      <c r="E29" s="46"/>
      <c r="F29" s="46"/>
    </row>
    <row r="30" customFormat="false" ht="15" hidden="false" customHeight="false" outlineLevel="0" collapsed="false">
      <c r="B30" s="38" t="s">
        <v>144</v>
      </c>
      <c r="C30" s="46" t="s">
        <v>145</v>
      </c>
      <c r="D30" s="46"/>
      <c r="E30" s="46"/>
      <c r="F30" s="46"/>
    </row>
    <row r="31" customFormat="false" ht="15" hidden="false" customHeight="false" outlineLevel="0" collapsed="false">
      <c r="B31" s="38" t="s">
        <v>146</v>
      </c>
      <c r="C31" s="46" t="s">
        <v>147</v>
      </c>
      <c r="D31" s="46"/>
      <c r="E31" s="46"/>
      <c r="F31" s="46"/>
    </row>
    <row r="32" customFormat="false" ht="15" hidden="false" customHeight="false" outlineLevel="0" collapsed="false">
      <c r="B32" s="38" t="s">
        <v>148</v>
      </c>
      <c r="C32" s="46" t="s">
        <v>149</v>
      </c>
      <c r="D32" s="46"/>
      <c r="E32" s="46"/>
      <c r="F32" s="46"/>
    </row>
    <row r="33" customFormat="false" ht="15" hidden="false" customHeight="false" outlineLevel="0" collapsed="false">
      <c r="B33" s="38" t="s">
        <v>70</v>
      </c>
      <c r="C33" s="46" t="s">
        <v>150</v>
      </c>
      <c r="D33" s="46"/>
      <c r="E33" s="46"/>
      <c r="F33" s="46"/>
    </row>
    <row r="34" customFormat="false" ht="15" hidden="false" customHeight="false" outlineLevel="0" collapsed="false">
      <c r="B34" s="38" t="s">
        <v>151</v>
      </c>
      <c r="C34" s="46" t="s">
        <v>152</v>
      </c>
      <c r="D34" s="46"/>
      <c r="E34" s="46"/>
      <c r="F34" s="46"/>
    </row>
    <row r="36" customFormat="false" ht="24" hidden="false" customHeight="true" outlineLevel="0" collapsed="false">
      <c r="A36" s="6" t="s">
        <v>153</v>
      </c>
      <c r="B36" s="6"/>
      <c r="C36" s="6"/>
      <c r="D36" s="6"/>
      <c r="E36" s="6"/>
      <c r="F36" s="6"/>
    </row>
    <row r="37" customFormat="false" ht="33.75" hidden="false" customHeight="true" outlineLevel="0" collapsed="false">
      <c r="A37" s="12" t="s">
        <v>154</v>
      </c>
      <c r="B37" s="12"/>
      <c r="C37" s="12"/>
      <c r="D37" s="12"/>
      <c r="E37" s="12"/>
      <c r="F37" s="12"/>
    </row>
    <row r="38" customFormat="false" ht="33.75" hidden="false" customHeight="true" outlineLevel="0" collapsed="false">
      <c r="A38" s="12" t="s">
        <v>155</v>
      </c>
      <c r="B38" s="12"/>
      <c r="C38" s="12"/>
      <c r="D38" s="12"/>
      <c r="E38" s="12"/>
      <c r="F38" s="12"/>
    </row>
    <row r="39" customFormat="false" ht="33.75" hidden="false" customHeight="true" outlineLevel="0" collapsed="false">
      <c r="A39" s="12" t="s">
        <v>156</v>
      </c>
      <c r="B39" s="12"/>
      <c r="C39" s="12"/>
      <c r="D39" s="12"/>
      <c r="E39" s="12"/>
      <c r="F39" s="12"/>
    </row>
    <row r="40" customFormat="false" ht="33.75" hidden="false" customHeight="true" outlineLevel="0" collapsed="false">
      <c r="A40" s="12" t="s">
        <v>157</v>
      </c>
      <c r="B40" s="12"/>
      <c r="C40" s="12"/>
      <c r="D40" s="12"/>
      <c r="E40" s="12"/>
      <c r="F40" s="12"/>
    </row>
    <row r="42" customFormat="false" ht="24" hidden="false" customHeight="true" outlineLevel="0" collapsed="false">
      <c r="A42" s="6" t="s">
        <v>158</v>
      </c>
      <c r="B42" s="6"/>
      <c r="C42" s="6"/>
      <c r="D42" s="6"/>
      <c r="E42" s="6"/>
      <c r="F42" s="6"/>
    </row>
    <row r="43" customFormat="false" ht="30" hidden="false" customHeight="true" outlineLevel="0" collapsed="false">
      <c r="A43" s="12" t="s">
        <v>159</v>
      </c>
      <c r="B43" s="12"/>
      <c r="C43" s="12"/>
      <c r="D43" s="12"/>
      <c r="E43" s="12"/>
      <c r="F43" s="12"/>
    </row>
    <row r="44" customFormat="false" ht="30" hidden="false" customHeight="true" outlineLevel="0" collapsed="false">
      <c r="A44" s="12" t="s">
        <v>160</v>
      </c>
      <c r="B44" s="12"/>
      <c r="C44" s="12"/>
      <c r="D44" s="12"/>
      <c r="E44" s="12"/>
      <c r="F44" s="12"/>
    </row>
    <row r="45" customFormat="false" ht="30" hidden="false" customHeight="true" outlineLevel="0" collapsed="false">
      <c r="A45" s="12" t="s">
        <v>161</v>
      </c>
      <c r="B45" s="12"/>
      <c r="C45" s="12"/>
      <c r="D45" s="12"/>
      <c r="E45" s="12"/>
      <c r="F45" s="12"/>
    </row>
    <row r="46" customFormat="false" ht="30" hidden="false" customHeight="true" outlineLevel="0" collapsed="false">
      <c r="A46" s="12" t="s">
        <v>162</v>
      </c>
      <c r="B46" s="12"/>
      <c r="C46" s="12"/>
      <c r="D46" s="12"/>
      <c r="E46" s="12"/>
      <c r="F46" s="12"/>
    </row>
    <row r="48" customFormat="false" ht="24" hidden="false" customHeight="true" outlineLevel="0" collapsed="false">
      <c r="A48" s="6" t="s">
        <v>163</v>
      </c>
      <c r="B48" s="6"/>
      <c r="C48" s="6"/>
      <c r="D48" s="6"/>
      <c r="E48" s="6"/>
      <c r="F48" s="6"/>
    </row>
    <row r="49" customFormat="false" ht="30" hidden="false" customHeight="true" outlineLevel="0" collapsed="false">
      <c r="B49" s="14" t="s">
        <v>164</v>
      </c>
      <c r="C49" s="14" t="s">
        <v>165</v>
      </c>
      <c r="D49" s="14"/>
      <c r="E49" s="14" t="s">
        <v>166</v>
      </c>
      <c r="F49" s="14"/>
      <c r="G49" s="14"/>
    </row>
    <row r="50" customFormat="false" ht="31.5" hidden="false" customHeight="true" outlineLevel="0" collapsed="false">
      <c r="B50" s="38" t="s">
        <v>167</v>
      </c>
      <c r="C50" s="47" t="s">
        <v>168</v>
      </c>
      <c r="D50" s="47"/>
      <c r="E50" s="45" t="s">
        <v>169</v>
      </c>
      <c r="F50" s="45"/>
    </row>
    <row r="51" customFormat="false" ht="31.5" hidden="false" customHeight="true" outlineLevel="0" collapsed="false">
      <c r="B51" s="38" t="s">
        <v>170</v>
      </c>
      <c r="C51" s="47" t="s">
        <v>171</v>
      </c>
      <c r="D51" s="47"/>
      <c r="E51" s="45" t="s">
        <v>172</v>
      </c>
      <c r="F51" s="45"/>
    </row>
    <row r="52" customFormat="false" ht="31.5" hidden="false" customHeight="true" outlineLevel="0" collapsed="false">
      <c r="B52" s="38" t="s">
        <v>173</v>
      </c>
      <c r="C52" s="47" t="s">
        <v>174</v>
      </c>
      <c r="D52" s="47"/>
      <c r="E52" s="45" t="s">
        <v>175</v>
      </c>
      <c r="F52" s="45"/>
    </row>
    <row r="53" customFormat="false" ht="31.5" hidden="false" customHeight="true" outlineLevel="0" collapsed="false">
      <c r="B53" s="38" t="s">
        <v>176</v>
      </c>
      <c r="C53" s="47" t="s">
        <v>177</v>
      </c>
      <c r="D53" s="47"/>
      <c r="E53" s="45" t="s">
        <v>178</v>
      </c>
      <c r="F53" s="45"/>
    </row>
    <row r="54" customFormat="false" ht="31.5" hidden="false" customHeight="true" outlineLevel="0" collapsed="false">
      <c r="B54" s="38" t="s">
        <v>179</v>
      </c>
      <c r="C54" s="47" t="s">
        <v>180</v>
      </c>
      <c r="D54" s="47"/>
      <c r="E54" s="45" t="s">
        <v>181</v>
      </c>
      <c r="F54" s="45"/>
    </row>
    <row r="56" customFormat="false" ht="30" hidden="false" customHeight="true" outlineLevel="0" collapsed="false">
      <c r="A56" s="48" t="s">
        <v>182</v>
      </c>
      <c r="B56" s="48"/>
      <c r="C56" s="48"/>
      <c r="D56" s="48"/>
      <c r="E56" s="48"/>
      <c r="F56" s="48"/>
    </row>
  </sheetData>
  <mergeCells count="47">
    <mergeCell ref="A1:D1"/>
    <mergeCell ref="E1:F1"/>
    <mergeCell ref="A2:F2"/>
    <mergeCell ref="A3:F3"/>
    <mergeCell ref="A4:F4"/>
    <mergeCell ref="A6:F6"/>
    <mergeCell ref="A7:F7"/>
    <mergeCell ref="A8:F8"/>
    <mergeCell ref="A9:F9"/>
    <mergeCell ref="A10:F10"/>
    <mergeCell ref="A11:F11"/>
    <mergeCell ref="A13:F13"/>
    <mergeCell ref="A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A36:F36"/>
    <mergeCell ref="A37:F37"/>
    <mergeCell ref="A38:F38"/>
    <mergeCell ref="A39:F39"/>
    <mergeCell ref="A40:F40"/>
    <mergeCell ref="A42:F42"/>
    <mergeCell ref="A43:F43"/>
    <mergeCell ref="A44:F44"/>
    <mergeCell ref="A45:F45"/>
    <mergeCell ref="A46:F46"/>
    <mergeCell ref="A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A56:F56"/>
  </mergeCells>
  <hyperlinks>
    <hyperlink ref="C50" r:id="rId1" display="https://sellercentral.amazon.com/help/hub/reference/external/G200213130"/>
    <hyperlink ref="C51" r:id="rId2" display="https://sellercentral.amazon.com/help/hub/reference/external/G201101090"/>
    <hyperlink ref="C52" r:id="rId3" display="https://beanhawk.com/guides/amazon-fba-reimbursement-guide"/>
    <hyperlink ref="C53" r:id="rId4" display="https://nventory.io/blog/amazon-reimbursement-rules-2026-how-to-claim"/>
    <hyperlink ref="C54" r:id="rId5" display="https://tidypayouts.com/blog/fba-reimbursements-bookkeeping/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2026-10-27T00:41:03Z</dcterms:created>
  <dc:creator>TidyPayouts</dc:creator>
  <dc:description>Free TidyPayouts seller spreadsheet for tracking FBA reimbursement claims.</dc:description>
  <cp:keywords>Amazon FBA reimbursements lost inventory damaged inventory TidyPayouts</cp:keywords>
  <dc:language>en-US</dc:language>
  <cp:lastModifiedBy/>
  <dcterms:modified xsi:type="dcterms:W3CDTF">2026-10-26T20:41:07Z</dcterms:modified>
  <cp:revision>1</cp:revision>
  <dc:subject>2026 FBA reimbursement claims and recovery</dc:subject>
  <dc:title>Amazon FBA Reimbursement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